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425"/>
  <workbookPr/>
  <mc:AlternateContent xmlns:mc="http://schemas.openxmlformats.org/markup-compatibility/2006">
    <mc:Choice Requires="x15">
      <x15ac:absPath xmlns:x15ac="http://schemas.microsoft.com/office/spreadsheetml/2010/11/ac" url="D:\RICHEMONT\WARM\WARM_DOC\temp\"/>
    </mc:Choice>
  </mc:AlternateContent>
  <xr:revisionPtr revIDLastSave="0" documentId="13_ncr:1_{09E9BE47-2AC0-419F-99EE-CE72A2C38C1A}" xr6:coauthVersionLast="43" xr6:coauthVersionMax="43" xr10:uidLastSave="{00000000-0000-0000-0000-000000000000}"/>
  <bookViews>
    <workbookView xWindow="-108" yWindow="-108" windowWidth="23256" windowHeight="12576" firstSheet="1" activeTab="1" xr2:uid="{00000000-000D-0000-FFFF-FFFF00000000}"/>
  </bookViews>
  <sheets>
    <sheet name="Final Qty" sheetId="1" state="hidden" r:id="rId1"/>
    <sheet name="Stock" sheetId="3" r:id="rId2"/>
  </sheets>
  <definedNames>
    <definedName name="_xlnm._FilterDatabase" localSheetId="0" hidden="1">'Final Qty'!$B$3:$C$3</definedName>
    <definedName name="_xlnm._FilterDatabase" localSheetId="1" hidden="1">Stock!$A$1:$G$788</definedName>
    <definedName name="_xlnm.Print_Area" localSheetId="0">'Final Qty'!$A$2:$W$39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76" i="3" l="1"/>
  <c r="F77" i="3"/>
  <c r="F75" i="3"/>
  <c r="E42" i="3" l="1"/>
  <c r="E41" i="3"/>
  <c r="E40" i="3"/>
  <c r="E39" i="3"/>
  <c r="E27" i="3"/>
  <c r="E25" i="3"/>
  <c r="E22" i="3"/>
  <c r="E19" i="3"/>
  <c r="E17" i="3"/>
  <c r="E16" i="3" l="1"/>
  <c r="E10" i="3"/>
  <c r="E5" i="3"/>
  <c r="E4" i="3"/>
  <c r="E38" i="3"/>
  <c r="E23" i="3"/>
  <c r="F63" i="3" l="1"/>
  <c r="F3" i="3" l="1"/>
  <c r="F4" i="3"/>
  <c r="F5" i="3"/>
  <c r="F6" i="3"/>
  <c r="F7" i="3"/>
  <c r="F8" i="3"/>
  <c r="F9" i="3"/>
  <c r="F10" i="3"/>
  <c r="F11" i="3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5" i="3"/>
  <c r="F26" i="3"/>
  <c r="F27" i="3"/>
  <c r="F28" i="3"/>
  <c r="F29" i="3"/>
  <c r="F30" i="3"/>
  <c r="F31" i="3"/>
  <c r="F32" i="3"/>
  <c r="F33" i="3"/>
  <c r="F34" i="3"/>
  <c r="F35" i="3"/>
  <c r="F37" i="3"/>
  <c r="F38" i="3"/>
  <c r="F39" i="3"/>
  <c r="F40" i="3"/>
  <c r="F41" i="3"/>
  <c r="F42" i="3"/>
  <c r="F43" i="3"/>
  <c r="F44" i="3"/>
  <c r="F45" i="3"/>
  <c r="F46" i="3"/>
  <c r="F47" i="3"/>
  <c r="F48" i="3"/>
  <c r="F49" i="3"/>
  <c r="F50" i="3"/>
  <c r="F51" i="3"/>
  <c r="F52" i="3"/>
  <c r="F53" i="3"/>
  <c r="F54" i="3"/>
  <c r="F55" i="3"/>
  <c r="F56" i="3"/>
  <c r="F57" i="3"/>
  <c r="F58" i="3"/>
  <c r="F59" i="3"/>
  <c r="F60" i="3"/>
  <c r="F61" i="3"/>
  <c r="F62" i="3"/>
  <c r="F67" i="3"/>
  <c r="F36" i="3"/>
  <c r="F64" i="3"/>
  <c r="F65" i="3"/>
  <c r="F66" i="3"/>
  <c r="F68" i="3"/>
  <c r="F69" i="3"/>
  <c r="F70" i="3"/>
  <c r="F71" i="3"/>
  <c r="F72" i="3"/>
  <c r="F73" i="3"/>
  <c r="F74" i="3"/>
  <c r="F2" i="3"/>
</calcChain>
</file>

<file path=xl/sharedStrings.xml><?xml version="1.0" encoding="utf-8"?>
<sst xmlns="http://schemas.openxmlformats.org/spreadsheetml/2006/main" count="349" uniqueCount="250">
  <si>
    <t>P20Q1004</t>
    <phoneticPr fontId="3" type="noConversion"/>
  </si>
  <si>
    <t>CRM00393</t>
  </si>
  <si>
    <t>CRM00399</t>
  </si>
  <si>
    <t>CRM00403</t>
    <phoneticPr fontId="3" type="noConversion"/>
  </si>
  <si>
    <t>CRM00146</t>
    <phoneticPr fontId="3" type="noConversion"/>
  </si>
  <si>
    <t>CRM00406</t>
    <phoneticPr fontId="3" type="noConversion"/>
  </si>
  <si>
    <t>P20Q1001</t>
    <phoneticPr fontId="3" type="noConversion"/>
  </si>
  <si>
    <t>P20Q1002</t>
  </si>
  <si>
    <t>P20Q1003</t>
    <phoneticPr fontId="3" type="noConversion"/>
  </si>
  <si>
    <t>P20Q1005</t>
    <phoneticPr fontId="3" type="noConversion"/>
  </si>
  <si>
    <t>P20Q1006</t>
  </si>
  <si>
    <t>P20Q1013</t>
  </si>
  <si>
    <t>P20Q1014</t>
  </si>
  <si>
    <t>P20Q1007</t>
  </si>
  <si>
    <t>P20Q1008</t>
  </si>
  <si>
    <t>P20Q1009</t>
  </si>
  <si>
    <t>P20Q1010</t>
  </si>
  <si>
    <t>P20Q1011</t>
  </si>
  <si>
    <t>P20Q1012</t>
  </si>
  <si>
    <t>P20Q1015</t>
  </si>
  <si>
    <t>P20Q1022</t>
  </si>
  <si>
    <t>P20Q1023</t>
  </si>
  <si>
    <t>P20Q1025</t>
  </si>
  <si>
    <t>P20Q1028</t>
    <phoneticPr fontId="3" type="noConversion"/>
  </si>
  <si>
    <t>Godiva 复活蛋形巧克力礼盒</t>
    <phoneticPr fontId="3" type="noConversion"/>
  </si>
  <si>
    <t>3格腕表盒</t>
  </si>
  <si>
    <t>飞鸟披肩</t>
  </si>
  <si>
    <t>双记事簿组</t>
  </si>
  <si>
    <t>黑色护照夹</t>
  </si>
  <si>
    <t>MUST卡包</t>
  </si>
  <si>
    <t>雅诗兰黛
唇膏两件组</t>
    <phoneticPr fontId="3" type="noConversion"/>
  </si>
  <si>
    <t>LAB SERIES
朗仕青春抗皱精华水凝露</t>
    <phoneticPr fontId="3" type="noConversion"/>
  </si>
  <si>
    <t>THE LAUNDRESS 
婴儿洗衣精</t>
    <phoneticPr fontId="3" type="noConversion"/>
  </si>
  <si>
    <t>LEGO乐高典藏瓶中船21313</t>
    <phoneticPr fontId="3" type="noConversion"/>
  </si>
  <si>
    <t>THE BEAST 野兽派
V&amp;A博物馆摩登时代系列 散香器</t>
    <phoneticPr fontId="3" type="noConversion"/>
  </si>
  <si>
    <t>戴森 Dyson
Airwrap 美发造型器</t>
    <phoneticPr fontId="3" type="noConversion"/>
  </si>
  <si>
    <t xml:space="preserve"> 戴森 Dyson Lightcycle CD05 台灯</t>
    <phoneticPr fontId="3" type="noConversion"/>
  </si>
  <si>
    <t>Alessi Anna
不锈钢红酒开瓶器</t>
    <phoneticPr fontId="3" type="noConversion"/>
  </si>
  <si>
    <t xml:space="preserve"> Kent肯特
猪鬃梳家庭礼盒</t>
    <phoneticPr fontId="3" type="noConversion"/>
  </si>
  <si>
    <t>KENT 英国手工复古绅士手动剃须刀</t>
    <phoneticPr fontId="3" type="noConversion"/>
  </si>
  <si>
    <t>Manito Mr. &amp; Mrs. 真丝刺绣眼罩</t>
    <phoneticPr fontId="3" type="noConversion"/>
  </si>
  <si>
    <t>丹麦 Stelton
Collar系列手摇咖啡研磨机</t>
    <phoneticPr fontId="3" type="noConversion"/>
  </si>
  <si>
    <t>Mlay
S3 多功能RF射频美容仪</t>
    <phoneticPr fontId="3" type="noConversion"/>
  </si>
  <si>
    <t>上海柏悦酒店经典全身按摩</t>
    <phoneticPr fontId="3" type="noConversion"/>
  </si>
  <si>
    <t xml:space="preserve">广州-唐璜
</t>
    <phoneticPr fontId="3" type="noConversion"/>
  </si>
  <si>
    <t xml:space="preserve">昆明-马斯谢尔三重奏
</t>
    <phoneticPr fontId="3" type="noConversion"/>
  </si>
  <si>
    <t xml:space="preserve">上海-保罗·雷钢琴独奏音乐会
</t>
    <phoneticPr fontId="3" type="noConversion"/>
  </si>
  <si>
    <t xml:space="preserve">天津-B 计划
</t>
    <phoneticPr fontId="3" type="noConversion"/>
  </si>
  <si>
    <t>区域</t>
  </si>
  <si>
    <t>编号</t>
  </si>
  <si>
    <t>店名</t>
  </si>
  <si>
    <t>Final</t>
    <phoneticPr fontId="3" type="noConversion"/>
  </si>
  <si>
    <t>CENTRAL</t>
    <phoneticPr fontId="3" type="noConversion"/>
  </si>
  <si>
    <t>QD</t>
  </si>
  <si>
    <t>SJZ</t>
  </si>
  <si>
    <t>JN</t>
  </si>
  <si>
    <t>TY</t>
  </si>
  <si>
    <t>DL</t>
  </si>
  <si>
    <t>NORTH</t>
    <phoneticPr fontId="3" type="noConversion"/>
  </si>
  <si>
    <t>BJ CW</t>
  </si>
  <si>
    <t>CC</t>
    <phoneticPr fontId="3" type="noConversion"/>
  </si>
  <si>
    <t>TJ</t>
  </si>
  <si>
    <t>BJ PKL</t>
  </si>
  <si>
    <t>BJ In88</t>
  </si>
  <si>
    <t>HRB</t>
  </si>
  <si>
    <t>SY Mixcity</t>
  </si>
  <si>
    <t>SY F66</t>
  </si>
  <si>
    <t>BJ SKP</t>
  </si>
  <si>
    <t>SHANGHAI &amp; ZHEJIANG</t>
    <phoneticPr fontId="3" type="noConversion"/>
  </si>
  <si>
    <t>SH P66</t>
  </si>
  <si>
    <t>HZ TW</t>
  </si>
  <si>
    <t>NB</t>
  </si>
  <si>
    <t>SH K11</t>
    <phoneticPr fontId="3" type="noConversion"/>
  </si>
  <si>
    <t>SH IFC</t>
  </si>
  <si>
    <t>HZ Mixcity</t>
  </si>
  <si>
    <t>EAST &amp; SOUTH</t>
    <phoneticPr fontId="3" type="noConversion"/>
  </si>
  <si>
    <t>KM2</t>
  </si>
  <si>
    <t>WH</t>
  </si>
  <si>
    <t>HF</t>
  </si>
  <si>
    <t>WX</t>
  </si>
  <si>
    <t>Suzhou</t>
  </si>
  <si>
    <t>CD TKL</t>
  </si>
  <si>
    <t>ZZ</t>
  </si>
  <si>
    <t>SZ Mixcity</t>
  </si>
  <si>
    <t>GZ TKL</t>
  </si>
  <si>
    <t>CQ Mix</t>
  </si>
  <si>
    <t>NJ</t>
  </si>
  <si>
    <t>Xi'an</t>
  </si>
  <si>
    <t>CSIFS</t>
  </si>
  <si>
    <t>Target Ppl #</t>
    <phoneticPr fontId="3" type="noConversion"/>
  </si>
  <si>
    <t>BTQ</t>
  </si>
  <si>
    <t>name</t>
    <phoneticPr fontId="17" type="noConversion"/>
  </si>
  <si>
    <t>code</t>
    <phoneticPr fontId="17" type="noConversion"/>
  </si>
  <si>
    <t>inboundStock</t>
    <phoneticPr fontId="17" type="noConversion"/>
  </si>
  <si>
    <t>boutiqueCode</t>
    <phoneticPr fontId="17" type="noConversion"/>
  </si>
  <si>
    <t>price</t>
    <phoneticPr fontId="17" type="noConversion"/>
  </si>
  <si>
    <t>imageUrl</t>
    <phoneticPr fontId="17" type="noConversion"/>
  </si>
  <si>
    <t>type</t>
    <phoneticPr fontId="17" type="noConversion"/>
  </si>
  <si>
    <t>Add</t>
    <phoneticPr fontId="3" type="noConversion"/>
  </si>
  <si>
    <t xml:space="preserve"> P19Q2001</t>
    <phoneticPr fontId="17" type="noConversion"/>
  </si>
  <si>
    <t>CRM00146</t>
    <phoneticPr fontId="17" type="noConversion"/>
  </si>
  <si>
    <t>CRM00147</t>
    <phoneticPr fontId="17" type="noConversion"/>
  </si>
  <si>
    <t>CRM00164</t>
    <phoneticPr fontId="17" type="noConversion"/>
  </si>
  <si>
    <t>CRM00166</t>
    <phoneticPr fontId="17" type="noConversion"/>
  </si>
  <si>
    <t>CRM00167</t>
    <phoneticPr fontId="17" type="noConversion"/>
  </si>
  <si>
    <t>CRM00283</t>
    <phoneticPr fontId="17" type="noConversion"/>
  </si>
  <si>
    <t>CRM00286</t>
    <phoneticPr fontId="17" type="noConversion"/>
  </si>
  <si>
    <t>CRM00287</t>
    <phoneticPr fontId="17" type="noConversion"/>
  </si>
  <si>
    <t>CRM00289</t>
    <phoneticPr fontId="17" type="noConversion"/>
  </si>
  <si>
    <t>CRM00293</t>
    <phoneticPr fontId="17" type="noConversion"/>
  </si>
  <si>
    <t>CRM00294</t>
    <phoneticPr fontId="17" type="noConversion"/>
  </si>
  <si>
    <t>CRM00296</t>
    <phoneticPr fontId="17" type="noConversion"/>
  </si>
  <si>
    <t>CRM00299</t>
    <phoneticPr fontId="17" type="noConversion"/>
  </si>
  <si>
    <t>CRM00329</t>
    <phoneticPr fontId="17" type="noConversion"/>
  </si>
  <si>
    <t>CRM00330</t>
    <phoneticPr fontId="17" type="noConversion"/>
  </si>
  <si>
    <t>CRM00331</t>
    <phoneticPr fontId="17" type="noConversion"/>
  </si>
  <si>
    <t>CRM00340</t>
    <phoneticPr fontId="17" type="noConversion"/>
  </si>
  <si>
    <t>CRM00341</t>
    <phoneticPr fontId="17" type="noConversion"/>
  </si>
  <si>
    <t>CRM00393</t>
    <phoneticPr fontId="17" type="noConversion"/>
  </si>
  <si>
    <t>CRM00398</t>
    <phoneticPr fontId="17" type="noConversion"/>
  </si>
  <si>
    <t>CRM00399</t>
    <phoneticPr fontId="17" type="noConversion"/>
  </si>
  <si>
    <t>CRM00404</t>
    <phoneticPr fontId="17" type="noConversion"/>
  </si>
  <si>
    <t>CRM00405</t>
    <phoneticPr fontId="17" type="noConversion"/>
  </si>
  <si>
    <t>CRM00406</t>
    <phoneticPr fontId="17" type="noConversion"/>
  </si>
  <si>
    <t>CRM00408</t>
    <phoneticPr fontId="17" type="noConversion"/>
  </si>
  <si>
    <t>P17Q1005</t>
    <phoneticPr fontId="17" type="noConversion"/>
  </si>
  <si>
    <t>P17Q1006</t>
    <phoneticPr fontId="17" type="noConversion"/>
  </si>
  <si>
    <t>P17Q2001</t>
    <phoneticPr fontId="17" type="noConversion"/>
  </si>
  <si>
    <t>P17Q2003</t>
    <phoneticPr fontId="17" type="noConversion"/>
  </si>
  <si>
    <t>P17Q2007</t>
    <phoneticPr fontId="17" type="noConversion"/>
  </si>
  <si>
    <t>P18Q2001</t>
    <phoneticPr fontId="17" type="noConversion"/>
  </si>
  <si>
    <t>P18Q2003</t>
    <phoneticPr fontId="17" type="noConversion"/>
  </si>
  <si>
    <t>P18Q3001</t>
    <phoneticPr fontId="17" type="noConversion"/>
  </si>
  <si>
    <t>P18Q3004</t>
    <phoneticPr fontId="17" type="noConversion"/>
  </si>
  <si>
    <t>P18Q3005</t>
    <phoneticPr fontId="17" type="noConversion"/>
  </si>
  <si>
    <t>P18Q3006</t>
    <phoneticPr fontId="17" type="noConversion"/>
  </si>
  <si>
    <t>P19Q1003</t>
    <phoneticPr fontId="17" type="noConversion"/>
  </si>
  <si>
    <t>P19Q1004</t>
    <phoneticPr fontId="17" type="noConversion"/>
  </si>
  <si>
    <t>P19Q1006</t>
    <phoneticPr fontId="17" type="noConversion"/>
  </si>
  <si>
    <t>P19Q1007</t>
    <phoneticPr fontId="17" type="noConversion"/>
  </si>
  <si>
    <t>P19Q2004</t>
    <phoneticPr fontId="17" type="noConversion"/>
  </si>
  <si>
    <t>P19Q2005</t>
    <phoneticPr fontId="17" type="noConversion"/>
  </si>
  <si>
    <t>P19Q2008</t>
    <phoneticPr fontId="17" type="noConversion"/>
  </si>
  <si>
    <t>P19Q2009</t>
    <phoneticPr fontId="17" type="noConversion"/>
  </si>
  <si>
    <t>P19Q2011</t>
    <phoneticPr fontId="17" type="noConversion"/>
  </si>
  <si>
    <t>P20Q1004</t>
    <phoneticPr fontId="17" type="noConversion"/>
  </si>
  <si>
    <t>CRM00403</t>
    <phoneticPr fontId="17" type="noConversion"/>
  </si>
  <si>
    <t>P20Q1001</t>
    <phoneticPr fontId="17" type="noConversion"/>
  </si>
  <si>
    <t>P20Q1002</t>
    <phoneticPr fontId="17" type="noConversion"/>
  </si>
  <si>
    <t>P20Q1003</t>
    <phoneticPr fontId="17" type="noConversion"/>
  </si>
  <si>
    <t>P20Q1005</t>
    <phoneticPr fontId="17" type="noConversion"/>
  </si>
  <si>
    <t>P20Q1006</t>
    <phoneticPr fontId="17" type="noConversion"/>
  </si>
  <si>
    <t>P20Q1007</t>
    <phoneticPr fontId="17" type="noConversion"/>
  </si>
  <si>
    <t>P20Q1008</t>
    <phoneticPr fontId="17" type="noConversion"/>
  </si>
  <si>
    <t>P20Q1009</t>
    <phoneticPr fontId="17" type="noConversion"/>
  </si>
  <si>
    <t>P20Q1010</t>
    <phoneticPr fontId="17" type="noConversion"/>
  </si>
  <si>
    <t>P20Q1011</t>
    <phoneticPr fontId="17" type="noConversion"/>
  </si>
  <si>
    <r>
      <rPr>
        <sz val="9"/>
        <color rgb="FF000000"/>
        <rFont val="微软雅黑"/>
        <family val="2"/>
        <charset val="134"/>
      </rPr>
      <t>儿童绘本</t>
    </r>
    <phoneticPr fontId="17" type="noConversion"/>
  </si>
  <si>
    <r>
      <rPr>
        <sz val="9"/>
        <color rgb="FF000000"/>
        <rFont val="微软雅黑"/>
        <family val="2"/>
        <charset val="134"/>
      </rPr>
      <t>黑色护照套</t>
    </r>
    <phoneticPr fontId="17" type="noConversion"/>
  </si>
  <si>
    <r>
      <rPr>
        <sz val="9"/>
        <color rgb="FF000000"/>
        <rFont val="微软雅黑"/>
        <family val="2"/>
        <charset val="134"/>
      </rPr>
      <t>红色护照套</t>
    </r>
    <phoneticPr fontId="17" type="noConversion"/>
  </si>
  <si>
    <r>
      <t>8</t>
    </r>
    <r>
      <rPr>
        <sz val="9"/>
        <color rgb="FF000000"/>
        <rFont val="微软雅黑"/>
        <family val="2"/>
        <charset val="134"/>
      </rPr>
      <t>个装手表盒</t>
    </r>
    <phoneticPr fontId="17" type="noConversion"/>
  </si>
  <si>
    <r>
      <rPr>
        <sz val="9"/>
        <color rgb="FF000000"/>
        <rFont val="微软雅黑"/>
        <family val="2"/>
        <charset val="134"/>
      </rPr>
      <t>红色皮质笔记本</t>
    </r>
    <phoneticPr fontId="17" type="noConversion"/>
  </si>
  <si>
    <r>
      <t>VIP</t>
    </r>
    <r>
      <rPr>
        <sz val="9"/>
        <color rgb="FF000000"/>
        <rFont val="微软雅黑"/>
        <family val="2"/>
        <charset val="134"/>
      </rPr>
      <t>棕色皮质笔记本</t>
    </r>
    <phoneticPr fontId="17" type="noConversion"/>
  </si>
  <si>
    <r>
      <rPr>
        <sz val="9"/>
        <color rgb="FF000000"/>
        <rFont val="微软雅黑"/>
        <family val="2"/>
        <charset val="134"/>
      </rPr>
      <t>红色珠宝盒</t>
    </r>
    <phoneticPr fontId="17" type="noConversion"/>
  </si>
  <si>
    <r>
      <rPr>
        <sz val="9"/>
        <color rgb="FF000000"/>
        <rFont val="微软雅黑"/>
        <family val="2"/>
        <charset val="134"/>
      </rPr>
      <t>黑色钥匙扣放照片</t>
    </r>
    <phoneticPr fontId="17" type="noConversion"/>
  </si>
  <si>
    <r>
      <rPr>
        <sz val="9"/>
        <color rgb="FF000000"/>
        <rFont val="微软雅黑"/>
        <family val="2"/>
        <charset val="134"/>
      </rPr>
      <t>红色笔套</t>
    </r>
    <phoneticPr fontId="17" type="noConversion"/>
  </si>
  <si>
    <r>
      <rPr>
        <sz val="9"/>
        <color rgb="FF000000"/>
        <rFont val="微软雅黑"/>
        <family val="2"/>
        <charset val="134"/>
      </rPr>
      <t>红色小珠宝盒</t>
    </r>
    <phoneticPr fontId="17" type="noConversion"/>
  </si>
  <si>
    <r>
      <rPr>
        <sz val="9"/>
        <color rgb="FF000000"/>
        <rFont val="微软雅黑"/>
        <family val="2"/>
        <charset val="134"/>
      </rPr>
      <t>婚礼签到本</t>
    </r>
    <phoneticPr fontId="17" type="noConversion"/>
  </si>
  <si>
    <r>
      <rPr>
        <sz val="9"/>
        <color rgb="FF000000"/>
        <rFont val="微软雅黑"/>
        <family val="2"/>
        <charset val="134"/>
      </rPr>
      <t>猎豹香水</t>
    </r>
    <phoneticPr fontId="17" type="noConversion"/>
  </si>
  <si>
    <r>
      <rPr>
        <sz val="9"/>
        <color rgb="FF000000"/>
        <rFont val="微软雅黑"/>
        <family val="2"/>
        <charset val="134"/>
      </rPr>
      <t>女式旅行珠宝袋</t>
    </r>
    <phoneticPr fontId="17" type="noConversion"/>
  </si>
  <si>
    <r>
      <rPr>
        <sz val="9"/>
        <color rgb="FF000000"/>
        <rFont val="微软雅黑"/>
        <family val="2"/>
        <charset val="134"/>
      </rPr>
      <t>生日相框</t>
    </r>
    <phoneticPr fontId="17" type="noConversion"/>
  </si>
  <si>
    <r>
      <rPr>
        <sz val="9"/>
        <color rgb="FF000000"/>
        <rFont val="微软雅黑"/>
        <family val="2"/>
        <charset val="134"/>
      </rPr>
      <t>行李牌</t>
    </r>
    <phoneticPr fontId="17" type="noConversion"/>
  </si>
  <si>
    <r>
      <rPr>
        <sz val="9"/>
        <color rgb="FF000000"/>
        <rFont val="微软雅黑"/>
        <family val="2"/>
        <charset val="134"/>
      </rPr>
      <t>豹小磁盘</t>
    </r>
    <phoneticPr fontId="17" type="noConversion"/>
  </si>
  <si>
    <r>
      <rPr>
        <sz val="9"/>
        <color rgb="FF000000"/>
        <rFont val="微软雅黑"/>
        <family val="2"/>
        <charset val="134"/>
      </rPr>
      <t>豹大磁盘</t>
    </r>
    <phoneticPr fontId="17" type="noConversion"/>
  </si>
  <si>
    <r>
      <rPr>
        <sz val="9"/>
        <color rgb="FF000000"/>
        <rFont val="微软雅黑"/>
        <family val="2"/>
        <charset val="134"/>
      </rPr>
      <t>羊毛毯大</t>
    </r>
    <phoneticPr fontId="17" type="noConversion"/>
  </si>
  <si>
    <r>
      <rPr>
        <sz val="9"/>
        <color rgb="FF000000"/>
        <rFont val="微软雅黑"/>
        <family val="2"/>
        <charset val="134"/>
      </rPr>
      <t>女式旅行珠宝袋2015</t>
    </r>
    <phoneticPr fontId="17" type="noConversion"/>
  </si>
  <si>
    <r>
      <t>3</t>
    </r>
    <r>
      <rPr>
        <sz val="9"/>
        <color rgb="FF000000"/>
        <rFont val="微软雅黑"/>
        <family val="2"/>
        <charset val="134"/>
      </rPr>
      <t>个装手表盒</t>
    </r>
    <phoneticPr fontId="17" type="noConversion"/>
  </si>
  <si>
    <r>
      <rPr>
        <sz val="9"/>
        <color rgb="FF000000"/>
        <rFont val="微软雅黑"/>
        <family val="2"/>
        <charset val="134"/>
      </rPr>
      <t>旅行毯</t>
    </r>
    <phoneticPr fontId="17" type="noConversion"/>
  </si>
  <si>
    <r>
      <t>SUMMER BLANKET</t>
    </r>
    <r>
      <rPr>
        <sz val="9"/>
        <color rgb="FF000000"/>
        <rFont val="微软雅黑"/>
        <family val="2"/>
        <charset val="134"/>
      </rPr>
      <t>飞鸟披肩</t>
    </r>
    <phoneticPr fontId="17" type="noConversion"/>
  </si>
  <si>
    <r>
      <t>C DE CARTIER</t>
    </r>
    <r>
      <rPr>
        <sz val="9"/>
        <color rgb="FF000000"/>
        <rFont val="微软雅黑"/>
        <family val="2"/>
        <charset val="134"/>
      </rPr>
      <t>珠宝袋</t>
    </r>
    <phoneticPr fontId="17" type="noConversion"/>
  </si>
  <si>
    <r>
      <rPr>
        <sz val="9"/>
        <color rgb="FF000000"/>
        <rFont val="微软雅黑"/>
        <family val="2"/>
        <charset val="134"/>
      </rPr>
      <t>相框</t>
    </r>
    <phoneticPr fontId="17" type="noConversion"/>
  </si>
  <si>
    <r>
      <rPr>
        <sz val="9"/>
        <color rgb="FF000000"/>
        <rFont val="微软雅黑"/>
        <family val="2"/>
        <charset val="134"/>
      </rPr>
      <t>大香槟</t>
    </r>
    <phoneticPr fontId="17" type="noConversion"/>
  </si>
  <si>
    <r>
      <rPr>
        <sz val="9"/>
        <color rgb="FF000000"/>
        <rFont val="微软雅黑"/>
        <family val="2"/>
        <charset val="134"/>
      </rPr>
      <t>小香槟</t>
    </r>
    <phoneticPr fontId="17" type="noConversion"/>
  </si>
  <si>
    <r>
      <t>HOENY&amp;SONS</t>
    </r>
    <r>
      <rPr>
        <sz val="9"/>
        <color rgb="FF000000"/>
        <rFont val="微软雅黑"/>
        <family val="2"/>
        <charset val="134"/>
      </rPr>
      <t>红茶</t>
    </r>
    <phoneticPr fontId="17" type="noConversion"/>
  </si>
  <si>
    <r>
      <t>NOTEBOOKS SET OF 2</t>
    </r>
    <r>
      <rPr>
        <sz val="9"/>
        <color rgb="FF000000"/>
        <rFont val="微软雅黑"/>
        <family val="2"/>
        <charset val="134"/>
      </rPr>
      <t>双记事簿组</t>
    </r>
    <phoneticPr fontId="17" type="noConversion"/>
  </si>
  <si>
    <t>Bath&amp;Bloom香薰精油加湿器</t>
  </si>
  <si>
    <t>P19Q3007</t>
    <phoneticPr fontId="17" type="noConversion"/>
  </si>
  <si>
    <t>CRM00295</t>
    <phoneticPr fontId="17" type="noConversion"/>
  </si>
  <si>
    <t>婴儿羊绒毯</t>
  </si>
  <si>
    <t>HAPPY BDAY卡包</t>
  </si>
  <si>
    <t>CRM00024</t>
    <phoneticPr fontId="17" type="noConversion"/>
  </si>
  <si>
    <t>CRM00148</t>
    <phoneticPr fontId="17" type="noConversion"/>
  </si>
  <si>
    <t>CRM00151</t>
    <phoneticPr fontId="17" type="noConversion"/>
  </si>
  <si>
    <t>腕表旅行袋</t>
  </si>
  <si>
    <t>CRM00169</t>
    <phoneticPr fontId="17" type="noConversion"/>
  </si>
  <si>
    <t>CRM00171</t>
    <phoneticPr fontId="17" type="noConversion"/>
  </si>
  <si>
    <t>珠宝盒</t>
  </si>
  <si>
    <t>腕表盒</t>
  </si>
  <si>
    <t>CRM00288</t>
    <phoneticPr fontId="17" type="noConversion"/>
  </si>
  <si>
    <t>羊毛毯小</t>
    <phoneticPr fontId="17" type="noConversion"/>
  </si>
  <si>
    <t>银质小盒</t>
  </si>
  <si>
    <t>CRM00290</t>
    <phoneticPr fontId="17" type="noConversion"/>
  </si>
  <si>
    <t>黑色皮质笔记本</t>
    <phoneticPr fontId="17" type="noConversion"/>
  </si>
  <si>
    <t>红色笔记本</t>
  </si>
  <si>
    <t>CRM00297</t>
    <phoneticPr fontId="17" type="noConversion"/>
  </si>
  <si>
    <t>儿童画册</t>
  </si>
  <si>
    <t>CRM00300</t>
    <phoneticPr fontId="17" type="noConversion"/>
  </si>
  <si>
    <t>饰品托盘</t>
  </si>
  <si>
    <t>CRM00407</t>
    <phoneticPr fontId="17" type="noConversion"/>
  </si>
  <si>
    <t>大号MUST卡包</t>
  </si>
  <si>
    <t>大号LC卡包</t>
  </si>
  <si>
    <t>CRM00410</t>
    <phoneticPr fontId="17" type="noConversion"/>
  </si>
  <si>
    <t>The Beast真丝眼罩枕套套装</t>
  </si>
  <si>
    <t>贡牌西湖特级龙井礼盒</t>
  </si>
  <si>
    <t>哈曼水晶音响</t>
  </si>
  <si>
    <t>小学生书包</t>
  </si>
  <si>
    <t>zuny书档</t>
  </si>
  <si>
    <t>雅诗兰黛
唇膏两件组</t>
  </si>
  <si>
    <t>LAB SERIES朗仕青春抗皱精华水凝露</t>
  </si>
  <si>
    <t>THE LAUNDRESS 婴儿洗衣精</t>
  </si>
  <si>
    <t>Godiva 复活蛋形巧克力礼盒</t>
  </si>
  <si>
    <t>LEGO乐高典藏瓶中船21313</t>
  </si>
  <si>
    <t>THE BEAST 野兽派
V&amp;A博物馆摩登时代系列 散香器</t>
  </si>
  <si>
    <t>Alessi Anna不锈钢红酒开瓶器</t>
  </si>
  <si>
    <t>Kent肯特
猪鬃梳家庭礼盒</t>
  </si>
  <si>
    <t>KENT 英国手工复古绅士手动剃须刀</t>
  </si>
  <si>
    <t>Manito Mr. &amp; Mrs. 真丝刺绣眼罩</t>
  </si>
  <si>
    <t>丹麦 Stelton
Collar系列手摇咖啡研磨机</t>
  </si>
  <si>
    <t>斐兰德酒庄干白葡萄酒</t>
  </si>
  <si>
    <t>黛耶酒庄红葡萄酒</t>
  </si>
  <si>
    <t>野兽派永生花</t>
  </si>
  <si>
    <t>Christofle儿童餐具礼盒1（勺+碗）</t>
  </si>
  <si>
    <t>JBL无线蓝牙音箱</t>
  </si>
  <si>
    <t>Vera Wang香槟杯</t>
  </si>
  <si>
    <t>娇兰口红 48</t>
  </si>
  <si>
    <t>Angelina year end hamper</t>
  </si>
  <si>
    <t>正山堂正山小种红茶礼盒</t>
  </si>
  <si>
    <t>德国BEURER去橘皮脂肪按摩器</t>
  </si>
  <si>
    <t>FOREO ISSA play玩美版防水复合刷头硅胶声波电动牙刷</t>
  </si>
  <si>
    <t>P00Q1001</t>
    <phoneticPr fontId="17" type="noConversion"/>
  </si>
  <si>
    <t>P00Q1002</t>
  </si>
  <si>
    <t>P00Q1003</t>
  </si>
  <si>
    <t>CRM00165</t>
    <phoneticPr fontId="17" type="noConversion"/>
  </si>
  <si>
    <t>CRM00168</t>
    <phoneticPr fontId="17" type="noConversion"/>
  </si>
  <si>
    <t>THANN精油套装</t>
  </si>
  <si>
    <t>经典明信片文件夹</t>
    <phoneticPr fontId="17" type="noConversion"/>
  </si>
  <si>
    <t>Bath&amp;Bloom室内香薰</t>
    <phoneticPr fontId="17" type="noConversion"/>
  </si>
  <si>
    <t xml:space="preserve">THE LAUNDRESS礼盒 </t>
    <phoneticPr fontId="17" type="noConversion"/>
  </si>
  <si>
    <t>王德传冻顶乌龙礼盒</t>
    <phoneticPr fontId="17" type="noConversion"/>
  </si>
  <si>
    <t>迷你小黄人娃娃机</t>
    <phoneticPr fontId="1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</si>
</sst>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#,##0_);[Red]\(#,##0\)"/>
  </numFmts>
  <fonts count="19" x14ac:knownFonts="1"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b/>
      <sz val="9"/>
      <color theme="1"/>
      <name val="Calibri"/>
      <family val="2"/>
    </font>
    <font>
      <sz val="9"/>
      <name val="宋体"/>
      <family val="2"/>
      <charset val="134"/>
      <scheme val="minor"/>
    </font>
    <font>
      <b/>
      <sz val="10"/>
      <color theme="1"/>
      <name val="Calibri"/>
      <family val="2"/>
    </font>
    <font>
      <sz val="9"/>
      <color theme="1"/>
      <name val="微软雅黑"/>
      <family val="2"/>
      <charset val="134"/>
    </font>
    <font>
      <sz val="9"/>
      <name val="微软雅黑"/>
      <family val="2"/>
      <charset val="134"/>
    </font>
    <font>
      <sz val="12"/>
      <color indexed="8"/>
      <name val="宋体"/>
      <family val="3"/>
      <charset val="134"/>
    </font>
    <font>
      <b/>
      <sz val="9"/>
      <color theme="0"/>
      <name val="微软雅黑"/>
      <family val="2"/>
      <charset val="134"/>
    </font>
    <font>
      <sz val="8"/>
      <name val="微软雅黑"/>
      <family val="2"/>
      <charset val="134"/>
    </font>
    <font>
      <sz val="10"/>
      <color theme="1"/>
      <name val="微软雅黑"/>
      <family val="2"/>
      <charset val="134"/>
    </font>
    <font>
      <sz val="10"/>
      <color theme="1"/>
      <name val="Calibri"/>
      <family val="2"/>
    </font>
    <font>
      <sz val="10"/>
      <name val="Calibri"/>
      <family val="2"/>
    </font>
    <font>
      <b/>
      <sz val="10"/>
      <color theme="0"/>
      <name val="Calibri"/>
      <family val="2"/>
    </font>
    <font>
      <sz val="10"/>
      <color rgb="FF002060"/>
      <name val="Calibri"/>
      <family val="2"/>
    </font>
    <font>
      <b/>
      <sz val="10"/>
      <color rgb="FF002060"/>
      <name val="Calibri"/>
      <family val="2"/>
    </font>
    <font>
      <sz val="11"/>
      <color theme="1"/>
      <name val="Calibri"/>
      <family val="2"/>
    </font>
    <font>
      <sz val="9"/>
      <name val="宋体"/>
      <family val="3"/>
      <charset val="134"/>
      <scheme val="minor"/>
    </font>
    <font>
      <sz val="9"/>
      <color rgb="FF000000"/>
      <name val="微软雅黑"/>
      <family val="2"/>
      <charset val="134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4">
    <xf numFmtId="0" fontId="0" fillId="0" borderId="0">
      <alignment vertical="center"/>
    </xf>
    <xf numFmtId="0" fontId="1" fillId="0" borderId="0">
      <alignment vertical="center"/>
    </xf>
    <xf numFmtId="0" fontId="7" fillId="0" borderId="0"/>
    <xf numFmtId="9" fontId="1" fillId="0" borderId="0" applyFont="0" applyFill="0" applyBorder="0" applyAlignment="0" applyProtection="0">
      <alignment vertical="center"/>
    </xf>
  </cellStyleXfs>
  <cellXfs count="50">
    <xf numFmtId="0" fontId="0" fillId="0" borderId="0" xfId="0">
      <alignment vertical="center"/>
    </xf>
    <xf numFmtId="0" fontId="5" fillId="0" borderId="0" xfId="1" applyFont="1" applyFill="1" applyBorder="1" applyAlignment="1">
      <alignment vertical="center" wrapText="1"/>
    </xf>
    <xf numFmtId="0" fontId="11" fillId="0" borderId="4" xfId="0" applyFont="1" applyFill="1" applyBorder="1" applyAlignment="1">
      <alignment horizontal="center" vertical="center"/>
    </xf>
    <xf numFmtId="1" fontId="12" fillId="0" borderId="7" xfId="1" applyNumberFormat="1" applyFont="1" applyFill="1" applyBorder="1" applyAlignment="1">
      <alignment horizontal="center" vertical="center"/>
    </xf>
    <xf numFmtId="0" fontId="11" fillId="0" borderId="0" xfId="1" applyFont="1" applyFill="1" applyBorder="1">
      <alignment vertical="center"/>
    </xf>
    <xf numFmtId="0" fontId="11" fillId="0" borderId="0" xfId="0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/>
    </xf>
    <xf numFmtId="1" fontId="12" fillId="0" borderId="8" xfId="1" applyNumberFormat="1" applyFont="1" applyFill="1" applyBorder="1" applyAlignment="1">
      <alignment horizontal="center" vertical="center"/>
    </xf>
    <xf numFmtId="176" fontId="13" fillId="0" borderId="0" xfId="1" applyNumberFormat="1" applyFont="1" applyFill="1" applyBorder="1">
      <alignment vertical="center"/>
    </xf>
    <xf numFmtId="176" fontId="14" fillId="0" borderId="0" xfId="1" applyNumberFormat="1" applyFont="1" applyFill="1" applyBorder="1">
      <alignment vertical="center"/>
    </xf>
    <xf numFmtId="176" fontId="15" fillId="0" borderId="0" xfId="1" applyNumberFormat="1" applyFont="1" applyFill="1" applyBorder="1">
      <alignment vertical="center"/>
    </xf>
    <xf numFmtId="176" fontId="15" fillId="0" borderId="0" xfId="1" applyNumberFormat="1" applyFont="1" applyFill="1" applyBorder="1" applyAlignment="1">
      <alignment horizontal="center" vertical="center"/>
    </xf>
    <xf numFmtId="0" fontId="5" fillId="0" borderId="1" xfId="1" applyFont="1" applyFill="1" applyBorder="1" applyAlignment="1">
      <alignment horizontal="center" vertical="center" wrapText="1"/>
    </xf>
    <xf numFmtId="0" fontId="11" fillId="0" borderId="3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center"/>
    </xf>
    <xf numFmtId="0" fontId="11" fillId="0" borderId="2" xfId="0" applyFont="1" applyFill="1" applyBorder="1" applyAlignment="1">
      <alignment horizontal="center" vertical="center"/>
    </xf>
    <xf numFmtId="0" fontId="11" fillId="0" borderId="3" xfId="0" applyFont="1" applyFill="1" applyBorder="1" applyAlignment="1">
      <alignment horizontal="center" vertical="center" wrapText="1"/>
    </xf>
    <xf numFmtId="0" fontId="11" fillId="0" borderId="6" xfId="0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center" vertical="center" wrapText="1"/>
    </xf>
    <xf numFmtId="0" fontId="2" fillId="0" borderId="0" xfId="1" applyFont="1" applyFill="1" applyBorder="1">
      <alignment vertical="center"/>
    </xf>
    <xf numFmtId="0" fontId="2" fillId="0" borderId="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 wrapText="1"/>
    </xf>
    <xf numFmtId="0" fontId="4" fillId="0" borderId="0" xfId="0" applyFont="1" applyFill="1" applyBorder="1" applyAlignment="1">
      <alignment horizontal="center" vertical="center"/>
    </xf>
    <xf numFmtId="0" fontId="6" fillId="0" borderId="0" xfId="1" applyFont="1" applyFill="1" applyBorder="1" applyAlignment="1">
      <alignment horizontal="center" vertical="center" wrapText="1"/>
    </xf>
    <xf numFmtId="0" fontId="6" fillId="0" borderId="1" xfId="1" applyFont="1" applyFill="1" applyBorder="1" applyAlignment="1">
      <alignment horizontal="center" vertical="center" wrapText="1"/>
    </xf>
    <xf numFmtId="0" fontId="8" fillId="0" borderId="2" xfId="2" applyFont="1" applyFill="1" applyBorder="1" applyAlignment="1">
      <alignment horizontal="center" vertical="center" wrapText="1"/>
    </xf>
    <xf numFmtId="0" fontId="8" fillId="0" borderId="1" xfId="2" applyFont="1" applyFill="1" applyBorder="1" applyAlignment="1">
      <alignment horizontal="center" vertical="center" wrapText="1"/>
    </xf>
    <xf numFmtId="0" fontId="9" fillId="0" borderId="4" xfId="1" applyFont="1" applyFill="1" applyBorder="1" applyAlignment="1">
      <alignment horizontal="center" vertical="center" wrapText="1"/>
    </xf>
    <xf numFmtId="0" fontId="9" fillId="0" borderId="5" xfId="1" applyFont="1" applyFill="1" applyBorder="1" applyAlignment="1">
      <alignment horizontal="center" vertical="center" wrapText="1"/>
    </xf>
    <xf numFmtId="0" fontId="10" fillId="0" borderId="0" xfId="1" applyFont="1" applyFill="1" applyBorder="1">
      <alignment vertical="center"/>
    </xf>
    <xf numFmtId="1" fontId="11" fillId="0" borderId="0" xfId="3" applyNumberFormat="1" applyFont="1" applyFill="1" applyBorder="1" applyAlignment="1">
      <alignment horizontal="center" vertical="center"/>
    </xf>
    <xf numFmtId="1" fontId="11" fillId="0" borderId="7" xfId="3" applyNumberFormat="1" applyFont="1" applyFill="1" applyBorder="1" applyAlignment="1">
      <alignment horizontal="center" vertical="center"/>
    </xf>
    <xf numFmtId="1" fontId="12" fillId="0" borderId="5" xfId="1" applyNumberFormat="1" applyFont="1" applyFill="1" applyBorder="1" applyAlignment="1">
      <alignment horizontal="center" vertical="center"/>
    </xf>
    <xf numFmtId="1" fontId="11" fillId="0" borderId="4" xfId="3" applyNumberFormat="1" applyFont="1" applyFill="1" applyBorder="1" applyAlignment="1">
      <alignment horizontal="center" vertical="center"/>
    </xf>
    <xf numFmtId="1" fontId="11" fillId="0" borderId="5" xfId="3" applyNumberFormat="1" applyFont="1" applyFill="1" applyBorder="1" applyAlignment="1">
      <alignment horizontal="center" vertical="center"/>
    </xf>
    <xf numFmtId="1" fontId="11" fillId="0" borderId="1" xfId="3" applyNumberFormat="1" applyFont="1" applyFill="1" applyBorder="1" applyAlignment="1">
      <alignment horizontal="center" vertical="center"/>
    </xf>
    <xf numFmtId="1" fontId="11" fillId="0" borderId="8" xfId="3" applyNumberFormat="1" applyFont="1" applyFill="1" applyBorder="1" applyAlignment="1">
      <alignment horizontal="center" vertical="center"/>
    </xf>
    <xf numFmtId="0" fontId="0" fillId="0" borderId="0" xfId="0" applyFill="1">
      <alignment vertical="center"/>
    </xf>
    <xf numFmtId="0" fontId="0" fillId="0" borderId="0" xfId="0" applyFill="1" applyAlignment="1">
      <alignment horizontal="center" vertical="center"/>
    </xf>
    <xf numFmtId="0" fontId="16" fillId="0" borderId="0" xfId="0" applyFont="1" applyFill="1" applyAlignment="1">
      <alignment horizontal="center" vertical="center"/>
    </xf>
    <xf numFmtId="0" fontId="11" fillId="0" borderId="0" xfId="1" applyFont="1" applyFill="1" applyBorder="1" applyAlignment="1">
      <alignment horizontal="center" vertical="center"/>
    </xf>
    <xf numFmtId="49" fontId="11" fillId="0" borderId="0" xfId="0" applyNumberFormat="1" applyFont="1" applyBorder="1" applyAlignment="1">
      <alignment horizontal="center" vertical="center" readingOrder="1"/>
    </xf>
    <xf numFmtId="0" fontId="11" fillId="0" borderId="0" xfId="0" applyFont="1" applyAlignment="1">
      <alignment horizontal="center" vertical="center" readingOrder="1"/>
    </xf>
    <xf numFmtId="0" fontId="11" fillId="0" borderId="0" xfId="0" applyFont="1" applyBorder="1" applyAlignment="1">
      <alignment horizontal="center" vertical="center" readingOrder="1"/>
    </xf>
    <xf numFmtId="49" fontId="5" fillId="0" borderId="0" xfId="0" applyNumberFormat="1" applyFont="1" applyBorder="1" applyAlignment="1">
      <alignment horizontal="center" vertical="center" readingOrder="1"/>
    </xf>
    <xf numFmtId="49" fontId="18" fillId="0" borderId="0" xfId="0" applyNumberFormat="1" applyFont="1" applyBorder="1" applyAlignment="1">
      <alignment horizontal="center" vertical="center" readingOrder="1"/>
    </xf>
    <xf numFmtId="176" fontId="11" fillId="0" borderId="0" xfId="0" applyNumberFormat="1" applyFont="1" applyBorder="1" applyAlignment="1">
      <alignment horizontal="center" vertical="center" readingOrder="1"/>
    </xf>
    <xf numFmtId="176" fontId="11" fillId="0" borderId="0" xfId="0" applyNumberFormat="1" applyFont="1" applyAlignment="1">
      <alignment horizontal="center" vertical="center" readingOrder="1"/>
    </xf>
    <xf numFmtId="176" fontId="0" fillId="0" borderId="0" xfId="0" applyNumberFormat="1">
      <alignment vertical="center"/>
    </xf>
    <xf numFmtId="0" fontId="11" fillId="0" borderId="0" xfId="0" applyNumberFormat="1" applyFont="1" applyBorder="1" applyAlignment="1">
      <alignment horizontal="center" vertical="center" readingOrder="1"/>
    </xf>
  </cellXfs>
  <cellStyles count="4">
    <cellStyle name="Normal_Sheet1_1" xfId="2" xr:uid="{00000000-0005-0000-0000-000000000000}"/>
    <cellStyle name="百分比 6" xfId="3" xr:uid="{00000000-0005-0000-0000-000001000000}"/>
    <cellStyle name="常规" xfId="0" builtinId="0"/>
    <cellStyle name="常规 2 2" xfId="1" xr:uid="{00000000-0005-0000-0000-000003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jpeg"/><Relationship Id="rId26" Type="http://schemas.openxmlformats.org/officeDocument/2006/relationships/image" Target="../media/image26.png"/><Relationship Id="rId39" Type="http://schemas.openxmlformats.org/officeDocument/2006/relationships/image" Target="../media/image39.emf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6" Type="http://schemas.openxmlformats.org/officeDocument/2006/relationships/image" Target="../media/image16.JP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JP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jpe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jp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emf"/><Relationship Id="rId17" Type="http://schemas.openxmlformats.org/officeDocument/2006/relationships/image" Target="../media/image17.jpe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emf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365760</xdr:colOff>
      <xdr:row>1</xdr:row>
      <xdr:rowOff>53341</xdr:rowOff>
    </xdr:from>
    <xdr:to>
      <xdr:col>7</xdr:col>
      <xdr:colOff>1078326</xdr:colOff>
      <xdr:row>1</xdr:row>
      <xdr:rowOff>883921</xdr:rowOff>
    </xdr:to>
    <xdr:pic>
      <xdr:nvPicPr>
        <xdr:cNvPr id="2" name="Picture 13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061960" y="236221"/>
          <a:ext cx="712566" cy="830580"/>
        </a:xfrm>
        <a:prstGeom prst="rect">
          <a:avLst/>
        </a:prstGeom>
        <a:solidFill>
          <a:srgbClr val="FFFFFF">
            <a:shade val="85000"/>
          </a:srgbClr>
        </a:solidFill>
        <a:ln w="88900" cap="sq">
          <a:solidFill>
            <a:srgbClr val="FFFFFF"/>
          </a:solidFill>
          <a:miter lim="800000"/>
        </a:ln>
        <a:effectLst>
          <a:outerShdw blurRad="55000" dist="18000" dir="5400000" algn="tl" rotWithShape="0">
            <a:srgbClr val="000000">
              <a:alpha val="40000"/>
            </a:srgbClr>
          </a:outerShdw>
        </a:effectLst>
        <a:scene3d>
          <a:camera prst="orthographicFront"/>
          <a:lightRig rig="twoPt" dir="t">
            <a:rot lat="0" lon="0" rev="7200000"/>
          </a:lightRig>
        </a:scene3d>
        <a:sp3d>
          <a:bevelT w="25400" h="19050"/>
          <a:contourClr>
            <a:srgbClr val="FFFFFF"/>
          </a:contourClr>
        </a:sp3d>
      </xdr:spPr>
    </xdr:pic>
    <xdr:clientData/>
  </xdr:twoCellAnchor>
  <xdr:twoCellAnchor editAs="oneCell">
    <xdr:from>
      <xdr:col>7</xdr:col>
      <xdr:colOff>251460</xdr:colOff>
      <xdr:row>3</xdr:row>
      <xdr:rowOff>114300</xdr:rowOff>
    </xdr:from>
    <xdr:to>
      <xdr:col>7</xdr:col>
      <xdr:colOff>1177467</xdr:colOff>
      <xdr:row>3</xdr:row>
      <xdr:rowOff>600074</xdr:rowOff>
    </xdr:to>
    <xdr:pic>
      <xdr:nvPicPr>
        <xdr:cNvPr id="3" name="Picture 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43" t="6117" r="1636" b="5078"/>
        <a:stretch>
          <a:fillRect/>
        </a:stretch>
      </xdr:blipFill>
      <xdr:spPr bwMode="auto">
        <a:xfrm>
          <a:off x="7947660" y="1402080"/>
          <a:ext cx="926007" cy="4857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236220</xdr:colOff>
      <xdr:row>4</xdr:row>
      <xdr:rowOff>129540</xdr:rowOff>
    </xdr:from>
    <xdr:to>
      <xdr:col>7</xdr:col>
      <xdr:colOff>1280160</xdr:colOff>
      <xdr:row>4</xdr:row>
      <xdr:rowOff>1037314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932420" y="2156460"/>
          <a:ext cx="1043940" cy="907774"/>
        </a:xfrm>
        <a:prstGeom prst="rect">
          <a:avLst/>
        </a:prstGeom>
      </xdr:spPr>
    </xdr:pic>
    <xdr:clientData/>
  </xdr:twoCellAnchor>
  <xdr:twoCellAnchor editAs="oneCell">
    <xdr:from>
      <xdr:col>7</xdr:col>
      <xdr:colOff>213360</xdr:colOff>
      <xdr:row>6</xdr:row>
      <xdr:rowOff>137160</xdr:rowOff>
    </xdr:from>
    <xdr:to>
      <xdr:col>7</xdr:col>
      <xdr:colOff>1175386</xdr:colOff>
      <xdr:row>6</xdr:row>
      <xdr:rowOff>737010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7909560" y="3474720"/>
          <a:ext cx="962026" cy="599850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7</xdr:row>
      <xdr:rowOff>129540</xdr:rowOff>
    </xdr:from>
    <xdr:to>
      <xdr:col>7</xdr:col>
      <xdr:colOff>1232141</xdr:colOff>
      <xdr:row>7</xdr:row>
      <xdr:rowOff>805889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 flipV="1">
          <a:off x="7848600" y="4381500"/>
          <a:ext cx="1079741" cy="676349"/>
        </a:xfrm>
        <a:prstGeom prst="rect">
          <a:avLst/>
        </a:prstGeom>
      </xdr:spPr>
    </xdr:pic>
    <xdr:clientData/>
  </xdr:twoCellAnchor>
  <xdr:twoCellAnchor editAs="oneCell">
    <xdr:from>
      <xdr:col>7</xdr:col>
      <xdr:colOff>205740</xdr:colOff>
      <xdr:row>9</xdr:row>
      <xdr:rowOff>182880</xdr:rowOff>
    </xdr:from>
    <xdr:to>
      <xdr:col>7</xdr:col>
      <xdr:colOff>1216645</xdr:colOff>
      <xdr:row>9</xdr:row>
      <xdr:rowOff>659129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H="1" flipV="1">
          <a:off x="8169268" y="5188592"/>
          <a:ext cx="476249" cy="1010905"/>
        </a:xfrm>
        <a:prstGeom prst="rect">
          <a:avLst/>
        </a:prstGeom>
      </xdr:spPr>
    </xdr:pic>
    <xdr:clientData/>
  </xdr:twoCellAnchor>
  <xdr:twoCellAnchor editAs="oneCell">
    <xdr:from>
      <xdr:col>7</xdr:col>
      <xdr:colOff>373380</xdr:colOff>
      <xdr:row>10</xdr:row>
      <xdr:rowOff>213360</xdr:rowOff>
    </xdr:from>
    <xdr:to>
      <xdr:col>7</xdr:col>
      <xdr:colOff>1367281</xdr:colOff>
      <xdr:row>10</xdr:row>
      <xdr:rowOff>746293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69580" y="6309360"/>
          <a:ext cx="993901" cy="532933"/>
        </a:xfrm>
        <a:prstGeom prst="rect">
          <a:avLst/>
        </a:prstGeom>
      </xdr:spPr>
    </xdr:pic>
    <xdr:clientData/>
  </xdr:twoCellAnchor>
  <xdr:twoCellAnchor editAs="oneCell">
    <xdr:from>
      <xdr:col>7</xdr:col>
      <xdr:colOff>251460</xdr:colOff>
      <xdr:row>11</xdr:row>
      <xdr:rowOff>7620</xdr:rowOff>
    </xdr:from>
    <xdr:to>
      <xdr:col>7</xdr:col>
      <xdr:colOff>1384933</xdr:colOff>
      <xdr:row>11</xdr:row>
      <xdr:rowOff>547916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7660" y="7040880"/>
          <a:ext cx="1133473" cy="540296"/>
        </a:xfrm>
        <a:prstGeom prst="rect">
          <a:avLst/>
        </a:prstGeom>
      </xdr:spPr>
    </xdr:pic>
    <xdr:clientData/>
  </xdr:twoCellAnchor>
  <xdr:twoCellAnchor editAs="oneCell">
    <xdr:from>
      <xdr:col>7</xdr:col>
      <xdr:colOff>312420</xdr:colOff>
      <xdr:row>12</xdr:row>
      <xdr:rowOff>144780</xdr:rowOff>
    </xdr:from>
    <xdr:to>
      <xdr:col>7</xdr:col>
      <xdr:colOff>1150622</xdr:colOff>
      <xdr:row>12</xdr:row>
      <xdr:rowOff>652126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8174048" y="7675552"/>
          <a:ext cx="507346" cy="838202"/>
        </a:xfrm>
        <a:prstGeom prst="rect">
          <a:avLst/>
        </a:prstGeom>
      </xdr:spPr>
    </xdr:pic>
    <xdr:clientData/>
  </xdr:twoCellAnchor>
  <xdr:twoCellAnchor editAs="oneCell">
    <xdr:from>
      <xdr:col>7</xdr:col>
      <xdr:colOff>312420</xdr:colOff>
      <xdr:row>13</xdr:row>
      <xdr:rowOff>83820</xdr:rowOff>
    </xdr:from>
    <xdr:to>
      <xdr:col>7</xdr:col>
      <xdr:colOff>1252540</xdr:colOff>
      <xdr:row>13</xdr:row>
      <xdr:rowOff>645795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 flipV="1">
          <a:off x="8008620" y="8519160"/>
          <a:ext cx="940120" cy="561975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14</xdr:row>
      <xdr:rowOff>175260</xdr:rowOff>
    </xdr:from>
    <xdr:to>
      <xdr:col>7</xdr:col>
      <xdr:colOff>1238250</xdr:colOff>
      <xdr:row>14</xdr:row>
      <xdr:rowOff>632460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48600" y="9372600"/>
          <a:ext cx="1085850" cy="457200"/>
        </a:xfrm>
        <a:prstGeom prst="rect">
          <a:avLst/>
        </a:prstGeom>
      </xdr:spPr>
    </xdr:pic>
    <xdr:clientData/>
  </xdr:twoCellAnchor>
  <xdr:twoCellAnchor>
    <xdr:from>
      <xdr:col>7</xdr:col>
      <xdr:colOff>175260</xdr:colOff>
      <xdr:row>15</xdr:row>
      <xdr:rowOff>152400</xdr:rowOff>
    </xdr:from>
    <xdr:to>
      <xdr:col>7</xdr:col>
      <xdr:colOff>1327785</xdr:colOff>
      <xdr:row>15</xdr:row>
      <xdr:rowOff>751046</xdr:rowOff>
    </xdr:to>
    <xdr:grpSp>
      <xdr:nvGrpSpPr>
        <xdr:cNvPr id="13" name="组合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GrpSpPr/>
      </xdr:nvGrpSpPr>
      <xdr:grpSpPr>
        <a:xfrm>
          <a:off x="7871460" y="10142220"/>
          <a:ext cx="1152525" cy="598646"/>
          <a:chOff x="1809750" y="14184154"/>
          <a:chExt cx="1152525" cy="598646"/>
        </a:xfrm>
      </xdr:grpSpPr>
      <xdr:pic>
        <xdr:nvPicPr>
          <xdr:cNvPr id="14" name="图片 13">
            <a:extLst>
              <a:ext uri="{FF2B5EF4-FFF2-40B4-BE49-F238E27FC236}">
                <a16:creationId xmlns:a16="http://schemas.microsoft.com/office/drawing/2014/main" id="{00000000-0008-0000-0100-00000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809750" y="14184154"/>
            <a:ext cx="904144" cy="587692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5" name="图片 14">
            <a:extLst>
              <a:ext uri="{FF2B5EF4-FFF2-40B4-BE49-F238E27FC236}">
                <a16:creationId xmlns:a16="http://schemas.microsoft.com/office/drawing/2014/main" id="{00000000-0008-0000-0100-00000F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33651" y="14268450"/>
            <a:ext cx="428624" cy="5143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7</xdr:col>
      <xdr:colOff>281940</xdr:colOff>
      <xdr:row>16</xdr:row>
      <xdr:rowOff>114300</xdr:rowOff>
    </xdr:from>
    <xdr:to>
      <xdr:col>7</xdr:col>
      <xdr:colOff>1205864</xdr:colOff>
      <xdr:row>16</xdr:row>
      <xdr:rowOff>666750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8140" y="11033760"/>
          <a:ext cx="923924" cy="552450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18</xdr:row>
      <xdr:rowOff>83820</xdr:rowOff>
    </xdr:from>
    <xdr:to>
      <xdr:col>7</xdr:col>
      <xdr:colOff>1150620</xdr:colOff>
      <xdr:row>18</xdr:row>
      <xdr:rowOff>807449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039100" y="11925300"/>
          <a:ext cx="807720" cy="723629"/>
        </a:xfrm>
        <a:prstGeom prst="rect">
          <a:avLst/>
        </a:prstGeom>
      </xdr:spPr>
    </xdr:pic>
    <xdr:clientData/>
  </xdr:twoCellAnchor>
  <xdr:twoCellAnchor editAs="oneCell">
    <xdr:from>
      <xdr:col>7</xdr:col>
      <xdr:colOff>144780</xdr:colOff>
      <xdr:row>19</xdr:row>
      <xdr:rowOff>220980</xdr:rowOff>
    </xdr:from>
    <xdr:to>
      <xdr:col>7</xdr:col>
      <xdr:colOff>1335405</xdr:colOff>
      <xdr:row>19</xdr:row>
      <xdr:rowOff>780572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40980" y="12900660"/>
          <a:ext cx="1190625" cy="559592"/>
        </a:xfrm>
        <a:prstGeom prst="rect">
          <a:avLst/>
        </a:prstGeom>
      </xdr:spPr>
    </xdr:pic>
    <xdr:clientData/>
  </xdr:twoCellAnchor>
  <xdr:twoCellAnchor editAs="oneCell">
    <xdr:from>
      <xdr:col>7</xdr:col>
      <xdr:colOff>480060</xdr:colOff>
      <xdr:row>20</xdr:row>
      <xdr:rowOff>190500</xdr:rowOff>
    </xdr:from>
    <xdr:to>
      <xdr:col>7</xdr:col>
      <xdr:colOff>1356360</xdr:colOff>
      <xdr:row>20</xdr:row>
      <xdr:rowOff>762001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6260" y="13837920"/>
          <a:ext cx="876300" cy="571501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21</xdr:row>
      <xdr:rowOff>190500</xdr:rowOff>
    </xdr:from>
    <xdr:to>
      <xdr:col>7</xdr:col>
      <xdr:colOff>1123949</xdr:colOff>
      <xdr:row>21</xdr:row>
      <xdr:rowOff>645054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62900" y="14744700"/>
          <a:ext cx="857249" cy="454554"/>
        </a:xfrm>
        <a:prstGeom prst="rect">
          <a:avLst/>
        </a:prstGeom>
      </xdr:spPr>
    </xdr:pic>
    <xdr:clientData/>
  </xdr:twoCellAnchor>
  <xdr:twoCellAnchor editAs="oneCell">
    <xdr:from>
      <xdr:col>7</xdr:col>
      <xdr:colOff>396240</xdr:colOff>
      <xdr:row>22</xdr:row>
      <xdr:rowOff>45720</xdr:rowOff>
    </xdr:from>
    <xdr:to>
      <xdr:col>7</xdr:col>
      <xdr:colOff>1120140</xdr:colOff>
      <xdr:row>22</xdr:row>
      <xdr:rowOff>806154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092440" y="15438120"/>
          <a:ext cx="723900" cy="760434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342900</xdr:colOff>
      <xdr:row>23</xdr:row>
      <xdr:rowOff>160020</xdr:rowOff>
    </xdr:from>
    <xdr:to>
      <xdr:col>7</xdr:col>
      <xdr:colOff>1229826</xdr:colOff>
      <xdr:row>23</xdr:row>
      <xdr:rowOff>659191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39100" y="16428720"/>
          <a:ext cx="886926" cy="499171"/>
        </a:xfrm>
        <a:prstGeom prst="rect">
          <a:avLst/>
        </a:prstGeom>
      </xdr:spPr>
    </xdr:pic>
    <xdr:clientData/>
  </xdr:twoCellAnchor>
  <xdr:twoCellAnchor editAs="oneCell">
    <xdr:from>
      <xdr:col>7</xdr:col>
      <xdr:colOff>259080</xdr:colOff>
      <xdr:row>24</xdr:row>
      <xdr:rowOff>144780</xdr:rowOff>
    </xdr:from>
    <xdr:to>
      <xdr:col>7</xdr:col>
      <xdr:colOff>1291997</xdr:colOff>
      <xdr:row>24</xdr:row>
      <xdr:rowOff>739140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955280" y="17297400"/>
          <a:ext cx="1032917" cy="594360"/>
        </a:xfrm>
        <a:prstGeom prst="rect">
          <a:avLst/>
        </a:prstGeom>
      </xdr:spPr>
    </xdr:pic>
    <xdr:clientData/>
  </xdr:twoCellAnchor>
  <xdr:twoCellAnchor editAs="oneCell">
    <xdr:from>
      <xdr:col>7</xdr:col>
      <xdr:colOff>335280</xdr:colOff>
      <xdr:row>25</xdr:row>
      <xdr:rowOff>7620</xdr:rowOff>
    </xdr:from>
    <xdr:to>
      <xdr:col>7</xdr:col>
      <xdr:colOff>1154429</xdr:colOff>
      <xdr:row>25</xdr:row>
      <xdr:rowOff>501654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8031480" y="17998440"/>
          <a:ext cx="819149" cy="494034"/>
        </a:xfrm>
        <a:prstGeom prst="rect">
          <a:avLst/>
        </a:prstGeom>
      </xdr:spPr>
    </xdr:pic>
    <xdr:clientData/>
  </xdr:twoCellAnchor>
  <xdr:twoCellAnchor editAs="oneCell">
    <xdr:from>
      <xdr:col>7</xdr:col>
      <xdr:colOff>137159</xdr:colOff>
      <xdr:row>26</xdr:row>
      <xdr:rowOff>160020</xdr:rowOff>
    </xdr:from>
    <xdr:to>
      <xdr:col>7</xdr:col>
      <xdr:colOff>1250640</xdr:colOff>
      <xdr:row>26</xdr:row>
      <xdr:rowOff>891540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33359" y="18676620"/>
          <a:ext cx="1113481" cy="731520"/>
        </a:xfrm>
        <a:prstGeom prst="rect">
          <a:avLst/>
        </a:prstGeom>
      </xdr:spPr>
    </xdr:pic>
    <xdr:clientData/>
  </xdr:twoCellAnchor>
  <xdr:twoCellAnchor editAs="oneCell">
    <xdr:from>
      <xdr:col>7</xdr:col>
      <xdr:colOff>388620</xdr:colOff>
      <xdr:row>27</xdr:row>
      <xdr:rowOff>45720</xdr:rowOff>
    </xdr:from>
    <xdr:to>
      <xdr:col>7</xdr:col>
      <xdr:colOff>936977</xdr:colOff>
      <xdr:row>27</xdr:row>
      <xdr:rowOff>556260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084820" y="19568160"/>
          <a:ext cx="548357" cy="510540"/>
        </a:xfrm>
        <a:prstGeom prst="rect">
          <a:avLst/>
        </a:prstGeom>
      </xdr:spPr>
    </xdr:pic>
    <xdr:clientData/>
  </xdr:twoCellAnchor>
  <xdr:twoCellAnchor editAs="oneCell">
    <xdr:from>
      <xdr:col>7</xdr:col>
      <xdr:colOff>396240</xdr:colOff>
      <xdr:row>28</xdr:row>
      <xdr:rowOff>91440</xdr:rowOff>
    </xdr:from>
    <xdr:to>
      <xdr:col>7</xdr:col>
      <xdr:colOff>998220</xdr:colOff>
      <xdr:row>28</xdr:row>
      <xdr:rowOff>741101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092440" y="20215860"/>
          <a:ext cx="601980" cy="649661"/>
        </a:xfrm>
        <a:prstGeom prst="rect">
          <a:avLst/>
        </a:prstGeom>
      </xdr:spPr>
    </xdr:pic>
    <xdr:clientData/>
  </xdr:twoCellAnchor>
  <xdr:twoCellAnchor editAs="oneCell">
    <xdr:from>
      <xdr:col>7</xdr:col>
      <xdr:colOff>253999</xdr:colOff>
      <xdr:row>29</xdr:row>
      <xdr:rowOff>114639</xdr:rowOff>
    </xdr:from>
    <xdr:to>
      <xdr:col>7</xdr:col>
      <xdr:colOff>1150619</xdr:colOff>
      <xdr:row>29</xdr:row>
      <xdr:rowOff>772160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 rot="5400000">
          <a:off x="8069748" y="20980570"/>
          <a:ext cx="657521" cy="896620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30</xdr:row>
      <xdr:rowOff>274320</xdr:rowOff>
    </xdr:from>
    <xdr:to>
      <xdr:col>7</xdr:col>
      <xdr:colOff>1315845</xdr:colOff>
      <xdr:row>30</xdr:row>
      <xdr:rowOff>883920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001000" y="22113240"/>
          <a:ext cx="1011045" cy="609600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31</xdr:row>
      <xdr:rowOff>99060</xdr:rowOff>
    </xdr:from>
    <xdr:to>
      <xdr:col>7</xdr:col>
      <xdr:colOff>1280160</xdr:colOff>
      <xdr:row>32</xdr:row>
      <xdr:rowOff>15858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001000" y="22966680"/>
          <a:ext cx="975360" cy="922638"/>
        </a:xfrm>
        <a:prstGeom prst="rect">
          <a:avLst/>
        </a:prstGeom>
      </xdr:spPr>
    </xdr:pic>
    <xdr:clientData/>
  </xdr:twoCellAnchor>
  <xdr:twoCellAnchor editAs="oneCell">
    <xdr:from>
      <xdr:col>7</xdr:col>
      <xdr:colOff>251460</xdr:colOff>
      <xdr:row>32</xdr:row>
      <xdr:rowOff>114299</xdr:rowOff>
    </xdr:from>
    <xdr:to>
      <xdr:col>7</xdr:col>
      <xdr:colOff>1173480</xdr:colOff>
      <xdr:row>32</xdr:row>
      <xdr:rowOff>777000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947660" y="23987759"/>
          <a:ext cx="922020" cy="662701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32</xdr:row>
      <xdr:rowOff>830580</xdr:rowOff>
    </xdr:from>
    <xdr:to>
      <xdr:col>7</xdr:col>
      <xdr:colOff>1124356</xdr:colOff>
      <xdr:row>33</xdr:row>
      <xdr:rowOff>662940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115300" y="24704040"/>
          <a:ext cx="705256" cy="685800"/>
        </a:xfrm>
        <a:prstGeom prst="rect">
          <a:avLst/>
        </a:prstGeom>
      </xdr:spPr>
    </xdr:pic>
    <xdr:clientData/>
  </xdr:twoCellAnchor>
  <xdr:twoCellAnchor editAs="oneCell">
    <xdr:from>
      <xdr:col>7</xdr:col>
      <xdr:colOff>243839</xdr:colOff>
      <xdr:row>34</xdr:row>
      <xdr:rowOff>137160</xdr:rowOff>
    </xdr:from>
    <xdr:to>
      <xdr:col>7</xdr:col>
      <xdr:colOff>1302372</xdr:colOff>
      <xdr:row>34</xdr:row>
      <xdr:rowOff>861060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940039" y="25572720"/>
          <a:ext cx="1058533" cy="723900"/>
        </a:xfrm>
        <a:prstGeom prst="rect">
          <a:avLst/>
        </a:prstGeom>
      </xdr:spPr>
    </xdr:pic>
    <xdr:clientData/>
  </xdr:twoCellAnchor>
  <xdr:twoCellAnchor editAs="oneCell">
    <xdr:from>
      <xdr:col>7</xdr:col>
      <xdr:colOff>495300</xdr:colOff>
      <xdr:row>35</xdr:row>
      <xdr:rowOff>60960</xdr:rowOff>
    </xdr:from>
    <xdr:to>
      <xdr:col>7</xdr:col>
      <xdr:colOff>1074420</xdr:colOff>
      <xdr:row>35</xdr:row>
      <xdr:rowOff>733842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191500" y="26464260"/>
          <a:ext cx="579120" cy="672882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36</xdr:row>
      <xdr:rowOff>121920</xdr:rowOff>
    </xdr:from>
    <xdr:to>
      <xdr:col>7</xdr:col>
      <xdr:colOff>1193104</xdr:colOff>
      <xdr:row>36</xdr:row>
      <xdr:rowOff>685800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8001000" y="27310080"/>
          <a:ext cx="888304" cy="563880"/>
        </a:xfrm>
        <a:prstGeom prst="rect">
          <a:avLst/>
        </a:prstGeom>
      </xdr:spPr>
    </xdr:pic>
    <xdr:clientData/>
  </xdr:twoCellAnchor>
  <xdr:twoCellAnchor editAs="oneCell">
    <xdr:from>
      <xdr:col>7</xdr:col>
      <xdr:colOff>312421</xdr:colOff>
      <xdr:row>37</xdr:row>
      <xdr:rowOff>60960</xdr:rowOff>
    </xdr:from>
    <xdr:to>
      <xdr:col>7</xdr:col>
      <xdr:colOff>888672</xdr:colOff>
      <xdr:row>37</xdr:row>
      <xdr:rowOff>540218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16200000">
          <a:off x="8057118" y="27977863"/>
          <a:ext cx="479258" cy="576251"/>
        </a:xfrm>
        <a:prstGeom prst="rect">
          <a:avLst/>
        </a:prstGeom>
      </xdr:spPr>
    </xdr:pic>
    <xdr:clientData/>
  </xdr:twoCellAnchor>
  <xdr:twoCellAnchor editAs="oneCell">
    <xdr:from>
      <xdr:col>7</xdr:col>
      <xdr:colOff>411482</xdr:colOff>
      <xdr:row>38</xdr:row>
      <xdr:rowOff>228600</xdr:rowOff>
    </xdr:from>
    <xdr:to>
      <xdr:col>7</xdr:col>
      <xdr:colOff>987733</xdr:colOff>
      <xdr:row>38</xdr:row>
      <xdr:rowOff>707858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16200000">
          <a:off x="8156179" y="28800823"/>
          <a:ext cx="479258" cy="576251"/>
        </a:xfrm>
        <a:prstGeom prst="rect">
          <a:avLst/>
        </a:prstGeom>
      </xdr:spPr>
    </xdr:pic>
    <xdr:clientData/>
  </xdr:twoCellAnchor>
  <xdr:twoCellAnchor editAs="oneCell">
    <xdr:from>
      <xdr:col>7</xdr:col>
      <xdr:colOff>205740</xdr:colOff>
      <xdr:row>39</xdr:row>
      <xdr:rowOff>38100</xdr:rowOff>
    </xdr:from>
    <xdr:to>
      <xdr:col>7</xdr:col>
      <xdr:colOff>1069485</xdr:colOff>
      <xdr:row>39</xdr:row>
      <xdr:rowOff>609600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901940" y="29588460"/>
          <a:ext cx="863745" cy="571500"/>
        </a:xfrm>
        <a:prstGeom prst="rect">
          <a:avLst/>
        </a:prstGeom>
      </xdr:spPr>
    </xdr:pic>
    <xdr:clientData/>
  </xdr:twoCellAnchor>
  <xdr:twoCellAnchor editAs="oneCell">
    <xdr:from>
      <xdr:col>7</xdr:col>
      <xdr:colOff>304800</xdr:colOff>
      <xdr:row>40</xdr:row>
      <xdr:rowOff>213360</xdr:rowOff>
    </xdr:from>
    <xdr:to>
      <xdr:col>7</xdr:col>
      <xdr:colOff>1168545</xdr:colOff>
      <xdr:row>40</xdr:row>
      <xdr:rowOff>784860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8001000" y="30419040"/>
          <a:ext cx="863745" cy="571500"/>
        </a:xfrm>
        <a:prstGeom prst="rect">
          <a:avLst/>
        </a:prstGeom>
      </xdr:spPr>
    </xdr:pic>
    <xdr:clientData/>
  </xdr:twoCellAnchor>
  <xdr:twoCellAnchor editAs="oneCell">
    <xdr:from>
      <xdr:col>7</xdr:col>
      <xdr:colOff>457200</xdr:colOff>
      <xdr:row>41</xdr:row>
      <xdr:rowOff>45720</xdr:rowOff>
    </xdr:from>
    <xdr:to>
      <xdr:col>7</xdr:col>
      <xdr:colOff>1000760</xdr:colOff>
      <xdr:row>41</xdr:row>
      <xdr:rowOff>453390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153400" y="31188660"/>
          <a:ext cx="543560" cy="40767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571500</xdr:colOff>
      <xdr:row>42</xdr:row>
      <xdr:rowOff>114300</xdr:rowOff>
    </xdr:from>
    <xdr:to>
      <xdr:col>7</xdr:col>
      <xdr:colOff>1002087</xdr:colOff>
      <xdr:row>42</xdr:row>
      <xdr:rowOff>1173480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267700" y="31882080"/>
          <a:ext cx="430587" cy="1059180"/>
        </a:xfrm>
        <a:prstGeom prst="rect">
          <a:avLst/>
        </a:prstGeom>
      </xdr:spPr>
    </xdr:pic>
    <xdr:clientData/>
  </xdr:twoCellAnchor>
  <xdr:twoCellAnchor editAs="oneCell">
    <xdr:from>
      <xdr:col>7</xdr:col>
      <xdr:colOff>662941</xdr:colOff>
      <xdr:row>43</xdr:row>
      <xdr:rowOff>45720</xdr:rowOff>
    </xdr:from>
    <xdr:to>
      <xdr:col>7</xdr:col>
      <xdr:colOff>954798</xdr:colOff>
      <xdr:row>43</xdr:row>
      <xdr:rowOff>1188719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59141" y="33230820"/>
          <a:ext cx="291857" cy="11429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259080</xdr:colOff>
      <xdr:row>44</xdr:row>
      <xdr:rowOff>106680</xdr:rowOff>
    </xdr:from>
    <xdr:to>
      <xdr:col>7</xdr:col>
      <xdr:colOff>1378624</xdr:colOff>
      <xdr:row>44</xdr:row>
      <xdr:rowOff>1287780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55280" y="34526220"/>
          <a:ext cx="1119544" cy="11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76201</xdr:colOff>
      <xdr:row>45</xdr:row>
      <xdr:rowOff>381000</xdr:rowOff>
    </xdr:from>
    <xdr:to>
      <xdr:col>8</xdr:col>
      <xdr:colOff>62597</xdr:colOff>
      <xdr:row>45</xdr:row>
      <xdr:rowOff>1074420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772401" y="36210240"/>
          <a:ext cx="1479916" cy="693420"/>
        </a:xfrm>
        <a:prstGeom prst="rect">
          <a:avLst/>
        </a:prstGeom>
      </xdr:spPr>
    </xdr:pic>
    <xdr:clientData/>
  </xdr:twoCellAnchor>
  <xdr:twoCellAnchor editAs="oneCell">
    <xdr:from>
      <xdr:col>7</xdr:col>
      <xdr:colOff>83820</xdr:colOff>
      <xdr:row>46</xdr:row>
      <xdr:rowOff>205740</xdr:rowOff>
    </xdr:from>
    <xdr:to>
      <xdr:col>7</xdr:col>
      <xdr:colOff>1398608</xdr:colOff>
      <xdr:row>46</xdr:row>
      <xdr:rowOff>1120140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780020" y="37429440"/>
          <a:ext cx="1314788" cy="914400"/>
        </a:xfrm>
        <a:prstGeom prst="rect">
          <a:avLst/>
        </a:prstGeom>
      </xdr:spPr>
    </xdr:pic>
    <xdr:clientData/>
  </xdr:twoCellAnchor>
  <xdr:twoCellAnchor editAs="oneCell">
    <xdr:from>
      <xdr:col>7</xdr:col>
      <xdr:colOff>182880</xdr:colOff>
      <xdr:row>47</xdr:row>
      <xdr:rowOff>152400</xdr:rowOff>
    </xdr:from>
    <xdr:to>
      <xdr:col>7</xdr:col>
      <xdr:colOff>1318260</xdr:colOff>
      <xdr:row>47</xdr:row>
      <xdr:rowOff>1328219</xdr:rowOff>
    </xdr:to>
    <xdr:pic>
      <xdr:nvPicPr>
        <xdr:cNvPr id="47" name="Picture 12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879080" y="38740080"/>
          <a:ext cx="1135380" cy="1175819"/>
        </a:xfrm>
        <a:prstGeom prst="rect">
          <a:avLst/>
        </a:prstGeom>
      </xdr:spPr>
    </xdr:pic>
    <xdr:clientData/>
  </xdr:twoCellAnchor>
  <xdr:twoCellAnchor editAs="oneCell">
    <xdr:from>
      <xdr:col>7</xdr:col>
      <xdr:colOff>137161</xdr:colOff>
      <xdr:row>53</xdr:row>
      <xdr:rowOff>30480</xdr:rowOff>
    </xdr:from>
    <xdr:to>
      <xdr:col>7</xdr:col>
      <xdr:colOff>1272541</xdr:colOff>
      <xdr:row>53</xdr:row>
      <xdr:rowOff>1022492</xdr:rowOff>
    </xdr:to>
    <xdr:pic>
      <xdr:nvPicPr>
        <xdr:cNvPr id="48" name="Picture 2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833361" y="41056560"/>
          <a:ext cx="1135380" cy="992012"/>
        </a:xfrm>
        <a:prstGeom prst="rect">
          <a:avLst/>
        </a:prstGeom>
      </xdr:spPr>
    </xdr:pic>
    <xdr:clientData/>
  </xdr:twoCellAnchor>
  <xdr:twoCellAnchor>
    <xdr:from>
      <xdr:col>7</xdr:col>
      <xdr:colOff>15240</xdr:colOff>
      <xdr:row>54</xdr:row>
      <xdr:rowOff>198120</xdr:rowOff>
    </xdr:from>
    <xdr:to>
      <xdr:col>7</xdr:col>
      <xdr:colOff>1463040</xdr:colOff>
      <xdr:row>54</xdr:row>
      <xdr:rowOff>1181100</xdr:rowOff>
    </xdr:to>
    <xdr:grpSp>
      <xdr:nvGrpSpPr>
        <xdr:cNvPr id="49" name="Group 9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GrpSpPr/>
      </xdr:nvGrpSpPr>
      <xdr:grpSpPr>
        <a:xfrm>
          <a:off x="7711440" y="42374820"/>
          <a:ext cx="1447800" cy="982980"/>
          <a:chOff x="3835436" y="4022626"/>
          <a:chExt cx="1478059" cy="1094513"/>
        </a:xfrm>
      </xdr:grpSpPr>
      <xdr:grpSp>
        <xdr:nvGrpSpPr>
          <xdr:cNvPr id="50" name="Group 11">
            <a:extLst>
              <a:ext uri="{FF2B5EF4-FFF2-40B4-BE49-F238E27FC236}">
                <a16:creationId xmlns:a16="http://schemas.microsoft.com/office/drawing/2014/main" id="{00000000-0008-0000-0100-000032000000}"/>
              </a:ext>
            </a:extLst>
          </xdr:cNvPr>
          <xdr:cNvGrpSpPr/>
        </xdr:nvGrpSpPr>
        <xdr:grpSpPr>
          <a:xfrm>
            <a:off x="3835436" y="4023346"/>
            <a:ext cx="1478059" cy="1093793"/>
            <a:chOff x="4319477" y="4068654"/>
            <a:chExt cx="1478059" cy="1093793"/>
          </a:xfrm>
        </xdr:grpSpPr>
        <xdr:pic>
          <xdr:nvPicPr>
            <xdr:cNvPr id="52" name="Picture 16">
              <a:extLst>
                <a:ext uri="{FF2B5EF4-FFF2-40B4-BE49-F238E27FC236}">
                  <a16:creationId xmlns:a16="http://schemas.microsoft.com/office/drawing/2014/main" id="{00000000-0008-0000-0100-000034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4"/>
            <a:stretch>
              <a:fillRect/>
            </a:stretch>
          </xdr:blipFill>
          <xdr:spPr>
            <a:xfrm>
              <a:off x="4319477" y="4068654"/>
              <a:ext cx="912058" cy="1088161"/>
            </a:xfrm>
            <a:prstGeom prst="rect">
              <a:avLst/>
            </a:prstGeom>
          </xdr:spPr>
        </xdr:pic>
        <xdr:pic>
          <xdr:nvPicPr>
            <xdr:cNvPr id="53" name="Picture 17">
              <a:extLst>
                <a:ext uri="{FF2B5EF4-FFF2-40B4-BE49-F238E27FC236}">
                  <a16:creationId xmlns:a16="http://schemas.microsoft.com/office/drawing/2014/main" id="{00000000-0008-0000-0100-000035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5"/>
            <a:stretch>
              <a:fillRect/>
            </a:stretch>
          </xdr:blipFill>
          <xdr:spPr>
            <a:xfrm>
              <a:off x="5216234" y="4497981"/>
              <a:ext cx="581302" cy="664466"/>
            </a:xfrm>
            <a:prstGeom prst="rect">
              <a:avLst/>
            </a:prstGeom>
          </xdr:spPr>
        </xdr:pic>
      </xdr:grpSp>
      <xdr:pic>
        <xdr:nvPicPr>
          <xdr:cNvPr id="51" name="Picture 12">
            <a:extLst>
              <a:ext uri="{FF2B5EF4-FFF2-40B4-BE49-F238E27FC236}">
                <a16:creationId xmlns:a16="http://schemas.microsoft.com/office/drawing/2014/main" id="{00000000-0008-0000-0100-000033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6"/>
          <a:srcRect r="25028"/>
          <a:stretch/>
        </xdr:blipFill>
        <xdr:spPr>
          <a:xfrm>
            <a:off x="4732193" y="4022626"/>
            <a:ext cx="581302" cy="425154"/>
          </a:xfrm>
          <a:prstGeom prst="rect">
            <a:avLst/>
          </a:prstGeom>
        </xdr:spPr>
      </xdr:pic>
    </xdr:grpSp>
    <xdr:clientData/>
  </xdr:twoCellAnchor>
  <xdr:twoCellAnchor editAs="oneCell">
    <xdr:from>
      <xdr:col>7</xdr:col>
      <xdr:colOff>38101</xdr:colOff>
      <xdr:row>55</xdr:row>
      <xdr:rowOff>91440</xdr:rowOff>
    </xdr:from>
    <xdr:to>
      <xdr:col>7</xdr:col>
      <xdr:colOff>1409701</xdr:colOff>
      <xdr:row>55</xdr:row>
      <xdr:rowOff>1155130</xdr:rowOff>
    </xdr:to>
    <xdr:pic>
      <xdr:nvPicPr>
        <xdr:cNvPr id="54" name="Picture 11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734301" y="43670220"/>
          <a:ext cx="1371600" cy="1063690"/>
        </a:xfrm>
        <a:prstGeom prst="rect">
          <a:avLst/>
        </a:prstGeom>
      </xdr:spPr>
    </xdr:pic>
    <xdr:clientData/>
  </xdr:twoCellAnchor>
  <xdr:twoCellAnchor>
    <xdr:from>
      <xdr:col>6</xdr:col>
      <xdr:colOff>556260</xdr:colOff>
      <xdr:row>56</xdr:row>
      <xdr:rowOff>45720</xdr:rowOff>
    </xdr:from>
    <xdr:to>
      <xdr:col>7</xdr:col>
      <xdr:colOff>1363980</xdr:colOff>
      <xdr:row>56</xdr:row>
      <xdr:rowOff>876300</xdr:rowOff>
    </xdr:to>
    <xdr:grpSp>
      <xdr:nvGrpSpPr>
        <xdr:cNvPr id="55" name="Group 11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GrpSpPr/>
      </xdr:nvGrpSpPr>
      <xdr:grpSpPr>
        <a:xfrm>
          <a:off x="7635240" y="44866560"/>
          <a:ext cx="1424940" cy="830580"/>
          <a:chOff x="6362266" y="3921261"/>
          <a:chExt cx="1934574" cy="1125115"/>
        </a:xfrm>
      </xdr:grpSpPr>
      <xdr:pic>
        <xdr:nvPicPr>
          <xdr:cNvPr id="56" name="Picture 12">
            <a:extLst>
              <a:ext uri="{FF2B5EF4-FFF2-40B4-BE49-F238E27FC236}">
                <a16:creationId xmlns:a16="http://schemas.microsoft.com/office/drawing/2014/main" id="{00000000-0008-0000-01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8"/>
          <a:stretch>
            <a:fillRect/>
          </a:stretch>
        </xdr:blipFill>
        <xdr:spPr>
          <a:xfrm>
            <a:off x="6362266" y="4043881"/>
            <a:ext cx="947142" cy="1002495"/>
          </a:xfrm>
          <a:prstGeom prst="rect">
            <a:avLst/>
          </a:prstGeom>
        </xdr:spPr>
      </xdr:pic>
      <xdr:pic>
        <xdr:nvPicPr>
          <xdr:cNvPr id="57" name="Picture 13">
            <a:extLst>
              <a:ext uri="{FF2B5EF4-FFF2-40B4-BE49-F238E27FC236}">
                <a16:creationId xmlns:a16="http://schemas.microsoft.com/office/drawing/2014/main" id="{00000000-0008-0000-0100-00003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9"/>
          <a:stretch>
            <a:fillRect/>
          </a:stretch>
        </xdr:blipFill>
        <xdr:spPr>
          <a:xfrm>
            <a:off x="7303911" y="3921261"/>
            <a:ext cx="992929" cy="1125115"/>
          </a:xfrm>
          <a:prstGeom prst="rect">
            <a:avLst/>
          </a:prstGeom>
        </xdr:spPr>
      </xdr:pic>
    </xdr:grpSp>
    <xdr:clientData/>
  </xdr:twoCellAnchor>
  <xdr:twoCellAnchor editAs="oneCell">
    <xdr:from>
      <xdr:col>7</xdr:col>
      <xdr:colOff>167640</xdr:colOff>
      <xdr:row>57</xdr:row>
      <xdr:rowOff>198120</xdr:rowOff>
    </xdr:from>
    <xdr:to>
      <xdr:col>7</xdr:col>
      <xdr:colOff>1348740</xdr:colOff>
      <xdr:row>57</xdr:row>
      <xdr:rowOff>1089231</xdr:rowOff>
    </xdr:to>
    <xdr:pic>
      <xdr:nvPicPr>
        <xdr:cNvPr id="58" name="Picture 1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863840" y="46169580"/>
          <a:ext cx="1181100" cy="891111"/>
        </a:xfrm>
        <a:prstGeom prst="rect">
          <a:avLst/>
        </a:prstGeom>
      </xdr:spPr>
    </xdr:pic>
    <xdr:clientData/>
  </xdr:twoCellAnchor>
  <xdr:twoCellAnchor editAs="oneCell">
    <xdr:from>
      <xdr:col>7</xdr:col>
      <xdr:colOff>251460</xdr:colOff>
      <xdr:row>58</xdr:row>
      <xdr:rowOff>289560</xdr:rowOff>
    </xdr:from>
    <xdr:to>
      <xdr:col>7</xdr:col>
      <xdr:colOff>1193908</xdr:colOff>
      <xdr:row>58</xdr:row>
      <xdr:rowOff>906780</xdr:rowOff>
    </xdr:to>
    <xdr:pic>
      <xdr:nvPicPr>
        <xdr:cNvPr id="59" name="Picture 1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947660" y="47594520"/>
          <a:ext cx="942448" cy="617220"/>
        </a:xfrm>
        <a:prstGeom prst="rect">
          <a:avLst/>
        </a:prstGeom>
      </xdr:spPr>
    </xdr:pic>
    <xdr:clientData/>
  </xdr:twoCellAnchor>
  <xdr:twoCellAnchor editAs="oneCell">
    <xdr:from>
      <xdr:col>7</xdr:col>
      <xdr:colOff>121920</xdr:colOff>
      <xdr:row>59</xdr:row>
      <xdr:rowOff>15240</xdr:rowOff>
    </xdr:from>
    <xdr:to>
      <xdr:col>7</xdr:col>
      <xdr:colOff>1482965</xdr:colOff>
      <xdr:row>59</xdr:row>
      <xdr:rowOff>1371600</xdr:rowOff>
    </xdr:to>
    <xdr:pic>
      <xdr:nvPicPr>
        <xdr:cNvPr id="60" name="Picture 13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818120" y="48463200"/>
          <a:ext cx="1361045" cy="1356360"/>
        </a:xfrm>
        <a:prstGeom prst="rect">
          <a:avLst/>
        </a:prstGeom>
      </xdr:spPr>
    </xdr:pic>
    <xdr:clientData/>
  </xdr:twoCellAnchor>
  <xdr:twoCellAnchor editAs="oneCell">
    <xdr:from>
      <xdr:col>7</xdr:col>
      <xdr:colOff>7621</xdr:colOff>
      <xdr:row>60</xdr:row>
      <xdr:rowOff>205741</xdr:rowOff>
    </xdr:from>
    <xdr:to>
      <xdr:col>8</xdr:col>
      <xdr:colOff>15241</xdr:colOff>
      <xdr:row>60</xdr:row>
      <xdr:rowOff>1055177</xdr:rowOff>
    </xdr:to>
    <xdr:pic>
      <xdr:nvPicPr>
        <xdr:cNvPr id="61" name="Picture 16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703821" y="50109121"/>
          <a:ext cx="1501140" cy="849436"/>
        </a:xfrm>
        <a:prstGeom prst="rect">
          <a:avLst/>
        </a:prstGeom>
      </xdr:spPr>
    </xdr:pic>
    <xdr:clientData/>
  </xdr:twoCellAnchor>
  <xdr:twoCellAnchor editAs="oneCell">
    <xdr:from>
      <xdr:col>7</xdr:col>
      <xdr:colOff>198121</xdr:colOff>
      <xdr:row>60</xdr:row>
      <xdr:rowOff>1135380</xdr:rowOff>
    </xdr:from>
    <xdr:to>
      <xdr:col>7</xdr:col>
      <xdr:colOff>1333275</xdr:colOff>
      <xdr:row>62</xdr:row>
      <xdr:rowOff>68580</xdr:rowOff>
    </xdr:to>
    <xdr:pic>
      <xdr:nvPicPr>
        <xdr:cNvPr id="62" name="Picture 12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894321" y="51038760"/>
          <a:ext cx="1135154" cy="1287780"/>
        </a:xfrm>
        <a:prstGeom prst="rect">
          <a:avLst/>
        </a:prstGeom>
      </xdr:spPr>
    </xdr:pic>
    <xdr:clientData/>
  </xdr:twoCellAnchor>
  <xdr:twoCellAnchor editAs="oneCell">
    <xdr:from>
      <xdr:col>7</xdr:col>
      <xdr:colOff>198121</xdr:colOff>
      <xdr:row>62</xdr:row>
      <xdr:rowOff>434340</xdr:rowOff>
    </xdr:from>
    <xdr:to>
      <xdr:col>7</xdr:col>
      <xdr:colOff>1427895</xdr:colOff>
      <xdr:row>62</xdr:row>
      <xdr:rowOff>2026920</xdr:rowOff>
    </xdr:to>
    <xdr:pic>
      <xdr:nvPicPr>
        <xdr:cNvPr id="63" name="Picture 1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894321" y="52692300"/>
          <a:ext cx="1229774" cy="1592580"/>
        </a:xfrm>
        <a:prstGeom prst="rect">
          <a:avLst/>
        </a:prstGeom>
      </xdr:spPr>
    </xdr:pic>
    <xdr:clientData/>
  </xdr:twoCellAnchor>
  <xdr:twoCellAnchor>
    <xdr:from>
      <xdr:col>7</xdr:col>
      <xdr:colOff>167641</xdr:colOff>
      <xdr:row>63</xdr:row>
      <xdr:rowOff>205740</xdr:rowOff>
    </xdr:from>
    <xdr:to>
      <xdr:col>7</xdr:col>
      <xdr:colOff>1310641</xdr:colOff>
      <xdr:row>63</xdr:row>
      <xdr:rowOff>1115973</xdr:rowOff>
    </xdr:to>
    <xdr:grpSp>
      <xdr:nvGrpSpPr>
        <xdr:cNvPr id="64" name="组合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GrpSpPr/>
      </xdr:nvGrpSpPr>
      <xdr:grpSpPr>
        <a:xfrm>
          <a:off x="7863841" y="54955440"/>
          <a:ext cx="1143000" cy="910233"/>
          <a:chOff x="1006133" y="2276872"/>
          <a:chExt cx="2892419" cy="1672233"/>
        </a:xfrm>
      </xdr:grpSpPr>
      <xdr:grpSp>
        <xdr:nvGrpSpPr>
          <xdr:cNvPr id="65" name="组合 64">
            <a:extLst>
              <a:ext uri="{FF2B5EF4-FFF2-40B4-BE49-F238E27FC236}">
                <a16:creationId xmlns:a16="http://schemas.microsoft.com/office/drawing/2014/main" id="{00000000-0008-0000-0100-000041000000}"/>
              </a:ext>
            </a:extLst>
          </xdr:cNvPr>
          <xdr:cNvGrpSpPr/>
        </xdr:nvGrpSpPr>
        <xdr:grpSpPr>
          <a:xfrm>
            <a:off x="1006133" y="2548808"/>
            <a:ext cx="2892419" cy="1400297"/>
            <a:chOff x="885754" y="3912062"/>
            <a:chExt cx="2892419" cy="1400297"/>
          </a:xfrm>
        </xdr:grpSpPr>
        <xdr:grpSp>
          <xdr:nvGrpSpPr>
            <xdr:cNvPr id="67" name="组合 66">
              <a:extLst>
                <a:ext uri="{FF2B5EF4-FFF2-40B4-BE49-F238E27FC236}">
                  <a16:creationId xmlns:a16="http://schemas.microsoft.com/office/drawing/2014/main" id="{00000000-0008-0000-0100-000043000000}"/>
                </a:ext>
              </a:extLst>
            </xdr:cNvPr>
            <xdr:cNvGrpSpPr/>
          </xdr:nvGrpSpPr>
          <xdr:grpSpPr>
            <a:xfrm>
              <a:off x="885754" y="3912062"/>
              <a:ext cx="1771102" cy="1400297"/>
              <a:chOff x="932050" y="3415692"/>
              <a:chExt cx="2622949" cy="1896667"/>
            </a:xfrm>
          </xdr:grpSpPr>
          <xdr:pic>
            <xdr:nvPicPr>
              <xdr:cNvPr id="69" name="图片 68">
                <a:extLst>
                  <a:ext uri="{FF2B5EF4-FFF2-40B4-BE49-F238E27FC236}">
                    <a16:creationId xmlns:a16="http://schemas.microsoft.com/office/drawing/2014/main" id="{00000000-0008-0000-0100-000045000000}"/>
                  </a:ext>
                </a:extLst>
              </xdr:cNvPr>
              <xdr:cNvPicPr>
                <a:picLocks noChangeAspect="1"/>
              </xdr:cNvPicPr>
            </xdr:nvPicPr>
            <xdr:blipFill>
              <a:blip xmlns:r="http://schemas.openxmlformats.org/officeDocument/2006/relationships" r:embed="rId56"/>
              <a:stretch>
                <a:fillRect/>
              </a:stretch>
            </xdr:blipFill>
            <xdr:spPr>
              <a:xfrm>
                <a:off x="932050" y="3415692"/>
                <a:ext cx="2396604" cy="1896667"/>
              </a:xfrm>
              <a:prstGeom prst="rect">
                <a:avLst/>
              </a:prstGeom>
            </xdr:spPr>
          </xdr:pic>
          <xdr:pic>
            <xdr:nvPicPr>
              <xdr:cNvPr id="70" name="图片 69">
                <a:extLst>
                  <a:ext uri="{FF2B5EF4-FFF2-40B4-BE49-F238E27FC236}">
                    <a16:creationId xmlns:a16="http://schemas.microsoft.com/office/drawing/2014/main" id="{00000000-0008-0000-0100-000046000000}"/>
                  </a:ext>
                </a:extLst>
              </xdr:cNvPr>
              <xdr:cNvPicPr>
                <a:picLocks noChangeAspect="1"/>
              </xdr:cNvPicPr>
            </xdr:nvPicPr>
            <xdr:blipFill rotWithShape="1">
              <a:blip xmlns:r="http://schemas.openxmlformats.org/officeDocument/2006/relationships" r:embed="rId57"/>
              <a:srcRect r="45455"/>
              <a:stretch/>
            </xdr:blipFill>
            <xdr:spPr>
              <a:xfrm>
                <a:off x="2339752" y="3415692"/>
                <a:ext cx="1215247" cy="1816331"/>
              </a:xfrm>
              <a:prstGeom prst="rect">
                <a:avLst/>
              </a:prstGeom>
            </xdr:spPr>
          </xdr:pic>
        </xdr:grpSp>
        <xdr:pic>
          <xdr:nvPicPr>
            <xdr:cNvPr id="68" name="图片 67">
              <a:extLst>
                <a:ext uri="{FF2B5EF4-FFF2-40B4-BE49-F238E27FC236}">
                  <a16:creationId xmlns:a16="http://schemas.microsoft.com/office/drawing/2014/main" id="{00000000-0008-0000-0100-000044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58"/>
            <a:stretch>
              <a:fillRect/>
            </a:stretch>
          </xdr:blipFill>
          <xdr:spPr>
            <a:xfrm>
              <a:off x="2656856" y="4116864"/>
              <a:ext cx="1121317" cy="1107888"/>
            </a:xfrm>
            <a:prstGeom prst="rect">
              <a:avLst/>
            </a:prstGeom>
          </xdr:spPr>
        </xdr:pic>
      </xdr:grpSp>
      <xdr:sp macro="" textlink="">
        <xdr:nvSpPr>
          <xdr:cNvPr id="66" name="矩形 65">
            <a:extLst>
              <a:ext uri="{FF2B5EF4-FFF2-40B4-BE49-F238E27FC236}">
                <a16:creationId xmlns:a16="http://schemas.microsoft.com/office/drawing/2014/main" id="{00000000-0008-0000-0100-000042000000}"/>
              </a:ext>
            </a:extLst>
          </xdr:cNvPr>
          <xdr:cNvSpPr/>
        </xdr:nvSpPr>
        <xdr:spPr>
          <a:xfrm>
            <a:off x="1694775" y="2276872"/>
            <a:ext cx="413028" cy="476738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en-US">
              <a:latin typeface="Century Gothic" panose="020B0502020202020204" pitchFamily="34" charset="0"/>
            </a:endParaRPr>
          </a:p>
        </xdr:txBody>
      </xdr:sp>
    </xdr:grpSp>
    <xdr:clientData/>
  </xdr:twoCellAnchor>
  <xdr:twoCellAnchor editAs="oneCell">
    <xdr:from>
      <xdr:col>7</xdr:col>
      <xdr:colOff>411481</xdr:colOff>
      <xdr:row>64</xdr:row>
      <xdr:rowOff>160020</xdr:rowOff>
    </xdr:from>
    <xdr:to>
      <xdr:col>7</xdr:col>
      <xdr:colOff>862897</xdr:colOff>
      <xdr:row>64</xdr:row>
      <xdr:rowOff>1318260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8107681" y="56227980"/>
          <a:ext cx="451416" cy="1158240"/>
        </a:xfrm>
        <a:prstGeom prst="rect">
          <a:avLst/>
        </a:prstGeom>
      </xdr:spPr>
    </xdr:pic>
    <xdr:clientData/>
  </xdr:twoCellAnchor>
  <xdr:twoCellAnchor editAs="oneCell">
    <xdr:from>
      <xdr:col>7</xdr:col>
      <xdr:colOff>472440</xdr:colOff>
      <xdr:row>65</xdr:row>
      <xdr:rowOff>91440</xdr:rowOff>
    </xdr:from>
    <xdr:to>
      <xdr:col>7</xdr:col>
      <xdr:colOff>912224</xdr:colOff>
      <xdr:row>65</xdr:row>
      <xdr:rowOff>1082040</xdr:rowOff>
    </xdr:to>
    <xdr:pic>
      <xdr:nvPicPr>
        <xdr:cNvPr id="72" name="图片 71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/>
        <a:srcRect l="26400" r="29382"/>
        <a:stretch/>
      </xdr:blipFill>
      <xdr:spPr>
        <a:xfrm>
          <a:off x="8168640" y="57614820"/>
          <a:ext cx="439784" cy="990600"/>
        </a:xfrm>
        <a:prstGeom prst="rect">
          <a:avLst/>
        </a:prstGeom>
      </xdr:spPr>
    </xdr:pic>
    <xdr:clientData/>
  </xdr:twoCellAnchor>
  <xdr:twoCellAnchor editAs="oneCell">
    <xdr:from>
      <xdr:col>7</xdr:col>
      <xdr:colOff>441960</xdr:colOff>
      <xdr:row>66</xdr:row>
      <xdr:rowOff>144780</xdr:rowOff>
    </xdr:from>
    <xdr:to>
      <xdr:col>7</xdr:col>
      <xdr:colOff>1076077</xdr:colOff>
      <xdr:row>66</xdr:row>
      <xdr:rowOff>1569720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8138160" y="58955940"/>
          <a:ext cx="634117" cy="1424940"/>
        </a:xfrm>
        <a:prstGeom prst="rect">
          <a:avLst/>
        </a:prstGeom>
      </xdr:spPr>
    </xdr:pic>
    <xdr:clientData/>
  </xdr:twoCellAnchor>
  <xdr:twoCellAnchor editAs="oneCell">
    <xdr:from>
      <xdr:col>7</xdr:col>
      <xdr:colOff>220980</xdr:colOff>
      <xdr:row>67</xdr:row>
      <xdr:rowOff>15240</xdr:rowOff>
    </xdr:from>
    <xdr:to>
      <xdr:col>7</xdr:col>
      <xdr:colOff>1303020</xdr:colOff>
      <xdr:row>67</xdr:row>
      <xdr:rowOff>1097280</xdr:rowOff>
    </xdr:to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917180" y="60540900"/>
          <a:ext cx="1082040" cy="1082040"/>
        </a:xfrm>
        <a:prstGeom prst="rect">
          <a:avLst/>
        </a:prstGeom>
      </xdr:spPr>
    </xdr:pic>
    <xdr:clientData/>
  </xdr:twoCellAnchor>
  <xdr:twoCellAnchor editAs="oneCell">
    <xdr:from>
      <xdr:col>7</xdr:col>
      <xdr:colOff>76201</xdr:colOff>
      <xdr:row>68</xdr:row>
      <xdr:rowOff>114300</xdr:rowOff>
    </xdr:from>
    <xdr:to>
      <xdr:col>7</xdr:col>
      <xdr:colOff>1341121</xdr:colOff>
      <xdr:row>68</xdr:row>
      <xdr:rowOff>1105411</xdr:rowOff>
    </xdr:to>
    <xdr:pic>
      <xdr:nvPicPr>
        <xdr:cNvPr id="75" name="图片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772401" y="61828680"/>
          <a:ext cx="1264920" cy="991111"/>
        </a:xfrm>
        <a:prstGeom prst="rect">
          <a:avLst/>
        </a:prstGeom>
      </xdr:spPr>
    </xdr:pic>
    <xdr:clientData/>
  </xdr:twoCellAnchor>
  <xdr:twoCellAnchor editAs="oneCell">
    <xdr:from>
      <xdr:col>7</xdr:col>
      <xdr:colOff>243840</xdr:colOff>
      <xdr:row>69</xdr:row>
      <xdr:rowOff>83820</xdr:rowOff>
    </xdr:from>
    <xdr:to>
      <xdr:col>7</xdr:col>
      <xdr:colOff>1249680</xdr:colOff>
      <xdr:row>69</xdr:row>
      <xdr:rowOff>1089660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40040" y="62971680"/>
          <a:ext cx="1005840" cy="1005840"/>
        </a:xfrm>
        <a:prstGeom prst="rect">
          <a:avLst/>
        </a:prstGeom>
      </xdr:spPr>
    </xdr:pic>
    <xdr:clientData/>
  </xdr:twoCellAnchor>
  <xdr:twoCellAnchor editAs="oneCell">
    <xdr:from>
      <xdr:col>7</xdr:col>
      <xdr:colOff>114300</xdr:colOff>
      <xdr:row>70</xdr:row>
      <xdr:rowOff>129541</xdr:rowOff>
    </xdr:from>
    <xdr:to>
      <xdr:col>7</xdr:col>
      <xdr:colOff>1249680</xdr:colOff>
      <xdr:row>70</xdr:row>
      <xdr:rowOff>862373</xdr:rowOff>
    </xdr:to>
    <xdr:pic>
      <xdr:nvPicPr>
        <xdr:cNvPr id="77" name="图片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7810500" y="64168021"/>
          <a:ext cx="1135380" cy="732832"/>
        </a:xfrm>
        <a:prstGeom prst="rect">
          <a:avLst/>
        </a:prstGeom>
      </xdr:spPr>
    </xdr:pic>
    <xdr:clientData/>
  </xdr:twoCellAnchor>
  <xdr:twoCellAnchor editAs="oneCell">
    <xdr:from>
      <xdr:col>7</xdr:col>
      <xdr:colOff>30481</xdr:colOff>
      <xdr:row>71</xdr:row>
      <xdr:rowOff>114300</xdr:rowOff>
    </xdr:from>
    <xdr:to>
      <xdr:col>7</xdr:col>
      <xdr:colOff>1447801</xdr:colOff>
      <xdr:row>71</xdr:row>
      <xdr:rowOff>981857</xdr:rowOff>
    </xdr:to>
    <xdr:pic>
      <xdr:nvPicPr>
        <xdr:cNvPr id="78" name="图片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7726681" y="65166240"/>
          <a:ext cx="1417320" cy="867557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72</xdr:row>
      <xdr:rowOff>137160</xdr:rowOff>
    </xdr:from>
    <xdr:to>
      <xdr:col>7</xdr:col>
      <xdr:colOff>1485900</xdr:colOff>
      <xdr:row>72</xdr:row>
      <xdr:rowOff>1045048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7696200" y="66377820"/>
          <a:ext cx="1485900" cy="907888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419100</xdr:colOff>
      <xdr:row>73</xdr:row>
      <xdr:rowOff>220980</xdr:rowOff>
    </xdr:from>
    <xdr:to>
      <xdr:col>7</xdr:col>
      <xdr:colOff>1097963</xdr:colOff>
      <xdr:row>73</xdr:row>
      <xdr:rowOff>1264920</xdr:rowOff>
    </xdr:to>
    <xdr:pic>
      <xdr:nvPicPr>
        <xdr:cNvPr id="80" name="图片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8115300" y="67627500"/>
          <a:ext cx="678863" cy="10439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0" tint="-0.14999847407452621"/>
    <pageSetUpPr fitToPage="1"/>
  </sheetPr>
  <dimension ref="A1:AA44"/>
  <sheetViews>
    <sheetView showGridLines="0" zoomScale="80" zoomScaleNormal="80" zoomScaleSheetLayoutView="80" workbookViewId="0">
      <pane xSplit="3" ySplit="3" topLeftCell="O4" activePane="bottomRight" state="frozen"/>
      <selection pane="topRight" activeCell="F1" sqref="F1"/>
      <selection pane="bottomLeft" activeCell="A4" sqref="A4"/>
      <selection pane="bottomRight" activeCell="A12" sqref="A12:XFD12"/>
    </sheetView>
  </sheetViews>
  <sheetFormatPr defaultColWidth="9.109375" defaultRowHeight="13.8" x14ac:dyDescent="0.25"/>
  <cols>
    <col min="1" max="1" width="20.6640625" style="4" bestFit="1" customWidth="1"/>
    <col min="2" max="2" width="5" style="4" bestFit="1" customWidth="1"/>
    <col min="3" max="3" width="9.77734375" style="4" bestFit="1" customWidth="1"/>
    <col min="4" max="4" width="10" style="40" bestFit="1" customWidth="1"/>
    <col min="5" max="5" width="9.33203125" style="40" bestFit="1" customWidth="1"/>
    <col min="6" max="6" width="9" style="40" bestFit="1" customWidth="1"/>
    <col min="7" max="8" width="10" style="40" bestFit="1" customWidth="1"/>
    <col min="9" max="9" width="9.88671875" style="40" bestFit="1" customWidth="1"/>
    <col min="10" max="10" width="8.44140625" style="40" bestFit="1" customWidth="1"/>
    <col min="11" max="11" width="10" style="40" bestFit="1" customWidth="1"/>
    <col min="12" max="12" width="8.44140625" style="40" bestFit="1" customWidth="1"/>
    <col min="13" max="13" width="10" style="40" bestFit="1" customWidth="1"/>
    <col min="14" max="14" width="8.44140625" style="40" bestFit="1" customWidth="1"/>
    <col min="15" max="15" width="11.77734375" style="40" bestFit="1" customWidth="1"/>
    <col min="16" max="16" width="20.44140625" style="40" bestFit="1" customWidth="1"/>
    <col min="17" max="18" width="8.44140625" style="40" bestFit="1" customWidth="1"/>
    <col min="19" max="19" width="15.44140625" style="40" bestFit="1" customWidth="1"/>
    <col min="20" max="20" width="14.44140625" style="40" bestFit="1" customWidth="1"/>
    <col min="21" max="21" width="15.109375" style="40" bestFit="1" customWidth="1"/>
    <col min="22" max="22" width="14.88671875" style="40" bestFit="1" customWidth="1"/>
    <col min="23" max="23" width="13.44140625" style="40" bestFit="1" customWidth="1"/>
    <col min="24" max="24" width="9.88671875" style="4" bestFit="1" customWidth="1"/>
    <col min="25" max="25" width="12.44140625" style="4" bestFit="1" customWidth="1"/>
    <col min="26" max="26" width="12.88671875" style="4" bestFit="1" customWidth="1"/>
    <col min="27" max="27" width="10.6640625" style="4" bestFit="1" customWidth="1"/>
    <col min="28" max="16384" width="9.109375" style="4"/>
  </cols>
  <sheetData>
    <row r="1" spans="1:27" s="19" customFormat="1" ht="14.4" customHeight="1" x14ac:dyDescent="0.25">
      <c r="D1" s="20" t="s">
        <v>0</v>
      </c>
      <c r="E1" s="20" t="s">
        <v>1</v>
      </c>
      <c r="F1" s="20" t="s">
        <v>2</v>
      </c>
      <c r="G1" s="20" t="s">
        <v>3</v>
      </c>
      <c r="H1" s="20" t="s">
        <v>4</v>
      </c>
      <c r="I1" s="21" t="s">
        <v>5</v>
      </c>
      <c r="J1" s="20" t="s">
        <v>6</v>
      </c>
      <c r="K1" s="20" t="s">
        <v>7</v>
      </c>
      <c r="L1" s="20" t="s">
        <v>8</v>
      </c>
      <c r="M1" s="20" t="s">
        <v>9</v>
      </c>
      <c r="N1" s="20" t="s">
        <v>10</v>
      </c>
      <c r="O1" s="22" t="s">
        <v>11</v>
      </c>
      <c r="P1" s="22" t="s">
        <v>12</v>
      </c>
      <c r="Q1" s="20" t="s">
        <v>13</v>
      </c>
      <c r="R1" s="20" t="s">
        <v>14</v>
      </c>
      <c r="S1" s="22" t="s">
        <v>15</v>
      </c>
      <c r="T1" s="22" t="s">
        <v>16</v>
      </c>
      <c r="U1" s="22" t="s">
        <v>17</v>
      </c>
      <c r="V1" s="22" t="s">
        <v>18</v>
      </c>
      <c r="W1" s="22" t="s">
        <v>19</v>
      </c>
      <c r="X1" s="22" t="s">
        <v>20</v>
      </c>
      <c r="Y1" s="22" t="s">
        <v>21</v>
      </c>
      <c r="Z1" s="22" t="s">
        <v>22</v>
      </c>
      <c r="AA1" s="22" t="s">
        <v>23</v>
      </c>
    </row>
    <row r="2" spans="1:27" s="1" customFormat="1" ht="105.6" customHeight="1" x14ac:dyDescent="0.25">
      <c r="D2" s="12" t="s">
        <v>24</v>
      </c>
      <c r="E2" s="12" t="s">
        <v>25</v>
      </c>
      <c r="F2" s="12" t="s">
        <v>26</v>
      </c>
      <c r="G2" s="12" t="s">
        <v>27</v>
      </c>
      <c r="H2" s="12" t="s">
        <v>28</v>
      </c>
      <c r="I2" s="12" t="s">
        <v>29</v>
      </c>
      <c r="J2" s="12" t="s">
        <v>30</v>
      </c>
      <c r="K2" s="12" t="s">
        <v>31</v>
      </c>
      <c r="L2" s="12" t="s">
        <v>32</v>
      </c>
      <c r="M2" s="12" t="s">
        <v>33</v>
      </c>
      <c r="N2" s="12" t="s">
        <v>34</v>
      </c>
      <c r="O2" s="23" t="s">
        <v>35</v>
      </c>
      <c r="P2" s="23" t="s">
        <v>36</v>
      </c>
      <c r="Q2" s="24" t="s">
        <v>37</v>
      </c>
      <c r="R2" s="24" t="s">
        <v>38</v>
      </c>
      <c r="S2" s="23" t="s">
        <v>39</v>
      </c>
      <c r="T2" s="23" t="s">
        <v>40</v>
      </c>
      <c r="U2" s="23" t="s">
        <v>41</v>
      </c>
      <c r="V2" s="23" t="s">
        <v>42</v>
      </c>
      <c r="W2" s="23" t="s">
        <v>43</v>
      </c>
      <c r="X2" s="23" t="s">
        <v>44</v>
      </c>
      <c r="Y2" s="23" t="s">
        <v>45</v>
      </c>
      <c r="Z2" s="23" t="s">
        <v>46</v>
      </c>
      <c r="AA2" s="23" t="s">
        <v>47</v>
      </c>
    </row>
    <row r="3" spans="1:27" s="29" customFormat="1" ht="69" customHeight="1" x14ac:dyDescent="0.25">
      <c r="A3" s="25" t="s">
        <v>48</v>
      </c>
      <c r="B3" s="26" t="s">
        <v>49</v>
      </c>
      <c r="C3" s="26" t="s">
        <v>50</v>
      </c>
      <c r="D3" s="27" t="s">
        <v>51</v>
      </c>
      <c r="E3" s="27" t="s">
        <v>51</v>
      </c>
      <c r="F3" s="27" t="s">
        <v>51</v>
      </c>
      <c r="G3" s="27" t="s">
        <v>51</v>
      </c>
      <c r="H3" s="27" t="s">
        <v>51</v>
      </c>
      <c r="I3" s="27" t="s">
        <v>51</v>
      </c>
      <c r="J3" s="27" t="s">
        <v>51</v>
      </c>
      <c r="K3" s="27" t="s">
        <v>51</v>
      </c>
      <c r="L3" s="27" t="s">
        <v>51</v>
      </c>
      <c r="M3" s="27" t="s">
        <v>51</v>
      </c>
      <c r="N3" s="27" t="s">
        <v>51</v>
      </c>
      <c r="O3" s="28" t="s">
        <v>51</v>
      </c>
      <c r="P3" s="27" t="s">
        <v>51</v>
      </c>
      <c r="Q3" s="27" t="s">
        <v>51</v>
      </c>
      <c r="R3" s="27" t="s">
        <v>51</v>
      </c>
      <c r="S3" s="28" t="s">
        <v>51</v>
      </c>
      <c r="T3" s="28" t="s">
        <v>51</v>
      </c>
      <c r="U3" s="28" t="s">
        <v>51</v>
      </c>
      <c r="V3" s="28" t="s">
        <v>51</v>
      </c>
      <c r="W3" s="28" t="s">
        <v>51</v>
      </c>
      <c r="X3" s="28" t="s">
        <v>51</v>
      </c>
      <c r="Y3" s="28" t="s">
        <v>51</v>
      </c>
      <c r="Z3" s="28" t="s">
        <v>51</v>
      </c>
      <c r="AA3" s="28" t="s">
        <v>51</v>
      </c>
    </row>
    <row r="4" spans="1:27" x14ac:dyDescent="0.25">
      <c r="A4" s="13" t="s">
        <v>52</v>
      </c>
      <c r="B4" s="2">
        <v>71</v>
      </c>
      <c r="C4" s="2" t="s">
        <v>53</v>
      </c>
      <c r="D4" s="30">
        <v>3</v>
      </c>
      <c r="E4" s="30">
        <v>1</v>
      </c>
      <c r="F4" s="30">
        <v>2</v>
      </c>
      <c r="G4" s="30">
        <v>1</v>
      </c>
      <c r="H4" s="30">
        <v>3</v>
      </c>
      <c r="I4" s="30">
        <v>3</v>
      </c>
      <c r="J4" s="30">
        <v>5</v>
      </c>
      <c r="K4" s="30">
        <v>3</v>
      </c>
      <c r="L4" s="30">
        <v>6</v>
      </c>
      <c r="M4" s="30">
        <v>2</v>
      </c>
      <c r="N4" s="30">
        <v>4</v>
      </c>
      <c r="O4" s="31">
        <v>1</v>
      </c>
      <c r="P4" s="30">
        <v>1</v>
      </c>
      <c r="Q4" s="30">
        <v>1</v>
      </c>
      <c r="R4" s="30">
        <v>1</v>
      </c>
      <c r="S4" s="32">
        <v>1</v>
      </c>
      <c r="T4" s="32">
        <v>1</v>
      </c>
      <c r="U4" s="32">
        <v>1</v>
      </c>
      <c r="V4" s="32">
        <v>0</v>
      </c>
      <c r="W4" s="32"/>
      <c r="X4" s="3"/>
      <c r="Y4" s="3"/>
      <c r="Z4" s="3"/>
      <c r="AA4" s="3"/>
    </row>
    <row r="5" spans="1:27" x14ac:dyDescent="0.25">
      <c r="A5" s="14"/>
      <c r="B5" s="5">
        <v>111</v>
      </c>
      <c r="C5" s="5" t="s">
        <v>54</v>
      </c>
      <c r="D5" s="30">
        <v>6</v>
      </c>
      <c r="E5" s="30">
        <v>1</v>
      </c>
      <c r="F5" s="30">
        <v>1</v>
      </c>
      <c r="G5" s="30">
        <v>1</v>
      </c>
      <c r="H5" s="30">
        <v>2</v>
      </c>
      <c r="I5" s="30">
        <v>2</v>
      </c>
      <c r="J5" s="30">
        <v>3</v>
      </c>
      <c r="K5" s="30">
        <v>4</v>
      </c>
      <c r="L5" s="30">
        <v>3</v>
      </c>
      <c r="M5" s="30">
        <v>0</v>
      </c>
      <c r="N5" s="30">
        <v>2</v>
      </c>
      <c r="O5" s="31"/>
      <c r="P5" s="30"/>
      <c r="Q5" s="30">
        <v>1</v>
      </c>
      <c r="R5" s="30">
        <v>1</v>
      </c>
      <c r="S5" s="3">
        <v>1</v>
      </c>
      <c r="T5" s="3">
        <v>1</v>
      </c>
      <c r="U5" s="3">
        <v>1</v>
      </c>
      <c r="V5" s="3">
        <v>0</v>
      </c>
      <c r="W5" s="3"/>
      <c r="X5" s="3"/>
      <c r="Y5" s="3"/>
      <c r="Z5" s="3"/>
      <c r="AA5" s="3"/>
    </row>
    <row r="6" spans="1:27" x14ac:dyDescent="0.25">
      <c r="A6" s="14"/>
      <c r="B6" s="5">
        <v>115</v>
      </c>
      <c r="C6" s="5" t="s">
        <v>55</v>
      </c>
      <c r="D6" s="30">
        <v>7</v>
      </c>
      <c r="E6" s="30">
        <v>0</v>
      </c>
      <c r="F6" s="30">
        <v>1</v>
      </c>
      <c r="G6" s="30">
        <v>1</v>
      </c>
      <c r="H6" s="30">
        <v>2</v>
      </c>
      <c r="I6" s="30">
        <v>2</v>
      </c>
      <c r="J6" s="30">
        <v>3</v>
      </c>
      <c r="K6" s="30">
        <v>2</v>
      </c>
      <c r="L6" s="30">
        <v>3</v>
      </c>
      <c r="M6" s="30">
        <v>0</v>
      </c>
      <c r="N6" s="30">
        <v>2</v>
      </c>
      <c r="O6" s="31">
        <v>0</v>
      </c>
      <c r="P6" s="30">
        <v>1</v>
      </c>
      <c r="Q6" s="30">
        <v>1</v>
      </c>
      <c r="R6" s="30">
        <v>1</v>
      </c>
      <c r="S6" s="3">
        <v>1</v>
      </c>
      <c r="T6" s="3">
        <v>1</v>
      </c>
      <c r="U6" s="3">
        <v>1</v>
      </c>
      <c r="V6" s="3">
        <v>1</v>
      </c>
      <c r="W6" s="3"/>
      <c r="X6" s="3"/>
      <c r="Y6" s="3"/>
      <c r="Z6" s="3"/>
      <c r="AA6" s="3"/>
    </row>
    <row r="7" spans="1:27" x14ac:dyDescent="0.25">
      <c r="A7" s="14"/>
      <c r="B7" s="5">
        <v>258</v>
      </c>
      <c r="C7" s="5" t="s">
        <v>56</v>
      </c>
      <c r="D7" s="30">
        <v>1</v>
      </c>
      <c r="E7" s="30">
        <v>0</v>
      </c>
      <c r="F7" s="30">
        <v>1</v>
      </c>
      <c r="G7" s="30">
        <v>0</v>
      </c>
      <c r="H7" s="30">
        <v>2</v>
      </c>
      <c r="I7" s="30">
        <v>2</v>
      </c>
      <c r="J7" s="30">
        <v>2</v>
      </c>
      <c r="K7" s="30">
        <v>1</v>
      </c>
      <c r="L7" s="30">
        <v>2</v>
      </c>
      <c r="M7" s="30">
        <v>0</v>
      </c>
      <c r="N7" s="30">
        <v>1</v>
      </c>
      <c r="O7" s="31"/>
      <c r="P7" s="30"/>
      <c r="Q7" s="30">
        <v>0</v>
      </c>
      <c r="R7" s="30">
        <v>0</v>
      </c>
      <c r="S7" s="3">
        <v>0</v>
      </c>
      <c r="T7" s="3">
        <v>1</v>
      </c>
      <c r="U7" s="3">
        <v>0</v>
      </c>
      <c r="V7" s="3">
        <v>0</v>
      </c>
      <c r="W7" s="3"/>
      <c r="X7" s="3"/>
      <c r="Y7" s="3"/>
      <c r="Z7" s="3"/>
      <c r="AA7" s="3"/>
    </row>
    <row r="8" spans="1:27" x14ac:dyDescent="0.25">
      <c r="A8" s="15"/>
      <c r="B8" s="6">
        <v>76</v>
      </c>
      <c r="C8" s="6" t="s">
        <v>57</v>
      </c>
      <c r="D8" s="30">
        <v>1</v>
      </c>
      <c r="E8" s="30">
        <v>1</v>
      </c>
      <c r="F8" s="30">
        <v>1</v>
      </c>
      <c r="G8" s="30">
        <v>0</v>
      </c>
      <c r="H8" s="30">
        <v>2</v>
      </c>
      <c r="I8" s="30">
        <v>3</v>
      </c>
      <c r="J8" s="30">
        <v>2</v>
      </c>
      <c r="K8" s="30">
        <v>1</v>
      </c>
      <c r="L8" s="30">
        <v>2</v>
      </c>
      <c r="M8" s="30">
        <v>0</v>
      </c>
      <c r="N8" s="30">
        <v>0</v>
      </c>
      <c r="O8" s="31">
        <v>0</v>
      </c>
      <c r="P8" s="30"/>
      <c r="Q8" s="30">
        <v>0</v>
      </c>
      <c r="R8" s="30">
        <v>0</v>
      </c>
      <c r="S8" s="7">
        <v>0</v>
      </c>
      <c r="T8" s="7">
        <v>0</v>
      </c>
      <c r="U8" s="7">
        <v>0</v>
      </c>
      <c r="V8" s="7">
        <v>0</v>
      </c>
      <c r="W8" s="7"/>
      <c r="X8" s="7"/>
      <c r="Y8" s="7"/>
      <c r="Z8" s="7"/>
      <c r="AA8" s="7"/>
    </row>
    <row r="9" spans="1:27" x14ac:dyDescent="0.25">
      <c r="A9" s="13" t="s">
        <v>58</v>
      </c>
      <c r="B9" s="5">
        <v>51</v>
      </c>
      <c r="C9" s="5" t="s">
        <v>59</v>
      </c>
      <c r="D9" s="33">
        <v>0</v>
      </c>
      <c r="E9" s="33">
        <v>1</v>
      </c>
      <c r="F9" s="33">
        <v>2</v>
      </c>
      <c r="G9" s="33">
        <v>0</v>
      </c>
      <c r="H9" s="33">
        <v>3</v>
      </c>
      <c r="I9" s="33">
        <v>4</v>
      </c>
      <c r="J9" s="33">
        <v>4</v>
      </c>
      <c r="K9" s="33">
        <v>0</v>
      </c>
      <c r="L9" s="33">
        <v>0</v>
      </c>
      <c r="M9" s="33">
        <v>0</v>
      </c>
      <c r="N9" s="33">
        <v>1</v>
      </c>
      <c r="O9" s="34">
        <v>0</v>
      </c>
      <c r="P9" s="33">
        <v>1</v>
      </c>
      <c r="Q9" s="33">
        <v>0</v>
      </c>
      <c r="R9" s="33">
        <v>3</v>
      </c>
      <c r="S9" s="32">
        <v>0</v>
      </c>
      <c r="T9" s="32">
        <v>0</v>
      </c>
      <c r="U9" s="32">
        <v>0</v>
      </c>
      <c r="V9" s="32">
        <v>0</v>
      </c>
      <c r="W9" s="32"/>
      <c r="X9" s="32"/>
      <c r="Y9" s="32"/>
      <c r="Z9" s="32"/>
      <c r="AA9" s="32"/>
    </row>
    <row r="10" spans="1:27" x14ac:dyDescent="0.25">
      <c r="A10" s="14"/>
      <c r="B10" s="5">
        <v>63</v>
      </c>
      <c r="C10" s="5" t="s">
        <v>60</v>
      </c>
      <c r="D10" s="30">
        <v>3</v>
      </c>
      <c r="E10" s="30">
        <v>0</v>
      </c>
      <c r="F10" s="30">
        <v>0</v>
      </c>
      <c r="G10" s="30">
        <v>1</v>
      </c>
      <c r="H10" s="30">
        <v>3</v>
      </c>
      <c r="I10" s="30">
        <v>3</v>
      </c>
      <c r="J10" s="30">
        <v>5</v>
      </c>
      <c r="K10" s="30">
        <v>3</v>
      </c>
      <c r="L10" s="30">
        <v>5</v>
      </c>
      <c r="M10" s="30">
        <v>1</v>
      </c>
      <c r="N10" s="30">
        <v>4</v>
      </c>
      <c r="O10" s="31"/>
      <c r="P10" s="30"/>
      <c r="Q10" s="30">
        <v>0</v>
      </c>
      <c r="R10" s="30">
        <v>1</v>
      </c>
      <c r="S10" s="3">
        <v>1</v>
      </c>
      <c r="T10" s="3">
        <v>1</v>
      </c>
      <c r="U10" s="3">
        <v>0</v>
      </c>
      <c r="V10" s="3">
        <v>0</v>
      </c>
      <c r="W10" s="3"/>
      <c r="X10" s="3"/>
      <c r="Y10" s="3"/>
      <c r="Z10" s="3"/>
      <c r="AA10" s="3"/>
    </row>
    <row r="11" spans="1:27" x14ac:dyDescent="0.25">
      <c r="A11" s="14"/>
      <c r="B11" s="5">
        <v>65</v>
      </c>
      <c r="C11" s="5" t="s">
        <v>61</v>
      </c>
      <c r="D11" s="30">
        <v>4</v>
      </c>
      <c r="E11" s="30">
        <v>1</v>
      </c>
      <c r="F11" s="30">
        <v>2</v>
      </c>
      <c r="G11" s="30">
        <v>2</v>
      </c>
      <c r="H11" s="30">
        <v>4</v>
      </c>
      <c r="I11" s="30">
        <v>4</v>
      </c>
      <c r="J11" s="30">
        <v>6</v>
      </c>
      <c r="K11" s="30">
        <v>10</v>
      </c>
      <c r="L11" s="30">
        <v>17</v>
      </c>
      <c r="M11" s="30">
        <v>1</v>
      </c>
      <c r="N11" s="30">
        <v>5</v>
      </c>
      <c r="O11" s="31"/>
      <c r="P11" s="30">
        <v>0</v>
      </c>
      <c r="Q11" s="30">
        <v>2</v>
      </c>
      <c r="R11" s="30">
        <v>2</v>
      </c>
      <c r="S11" s="3">
        <v>1</v>
      </c>
      <c r="T11" s="3">
        <v>2</v>
      </c>
      <c r="U11" s="3">
        <v>1</v>
      </c>
      <c r="V11" s="3">
        <v>0</v>
      </c>
      <c r="W11" s="3"/>
      <c r="X11" s="3"/>
      <c r="Y11" s="3"/>
      <c r="Z11" s="3"/>
      <c r="AA11" s="3">
        <v>5</v>
      </c>
    </row>
    <row r="12" spans="1:27" x14ac:dyDescent="0.25">
      <c r="A12" s="14"/>
      <c r="B12" s="5">
        <v>70</v>
      </c>
      <c r="C12" s="5" t="s">
        <v>62</v>
      </c>
      <c r="D12" s="30">
        <v>5</v>
      </c>
      <c r="E12" s="30">
        <v>0</v>
      </c>
      <c r="F12" s="30">
        <v>0</v>
      </c>
      <c r="G12" s="30">
        <v>0</v>
      </c>
      <c r="H12" s="30">
        <v>1</v>
      </c>
      <c r="I12" s="30">
        <v>0</v>
      </c>
      <c r="J12" s="30">
        <v>0</v>
      </c>
      <c r="K12" s="30">
        <v>0</v>
      </c>
      <c r="L12" s="30">
        <v>0</v>
      </c>
      <c r="M12" s="30">
        <v>0</v>
      </c>
      <c r="N12" s="30">
        <v>5</v>
      </c>
      <c r="O12" s="31"/>
      <c r="P12" s="30"/>
      <c r="Q12" s="30">
        <v>0</v>
      </c>
      <c r="R12" s="30">
        <v>0</v>
      </c>
      <c r="S12" s="3">
        <v>4</v>
      </c>
      <c r="T12" s="3">
        <v>0</v>
      </c>
      <c r="U12" s="3">
        <v>0</v>
      </c>
      <c r="V12" s="3">
        <v>0</v>
      </c>
      <c r="W12" s="3"/>
      <c r="X12" s="3"/>
      <c r="Y12" s="3"/>
      <c r="Z12" s="3"/>
      <c r="AA12" s="3"/>
    </row>
    <row r="13" spans="1:27" x14ac:dyDescent="0.25">
      <c r="A13" s="14"/>
      <c r="B13" s="5">
        <v>72</v>
      </c>
      <c r="C13" s="5" t="s">
        <v>63</v>
      </c>
      <c r="D13" s="30">
        <v>0</v>
      </c>
      <c r="E13" s="30">
        <v>0</v>
      </c>
      <c r="F13" s="30">
        <v>2</v>
      </c>
      <c r="G13" s="30">
        <v>0</v>
      </c>
      <c r="H13" s="30">
        <v>3</v>
      </c>
      <c r="I13" s="30">
        <v>4</v>
      </c>
      <c r="J13" s="30">
        <v>5</v>
      </c>
      <c r="K13" s="30">
        <v>1</v>
      </c>
      <c r="L13" s="30">
        <v>0</v>
      </c>
      <c r="M13" s="30">
        <v>1</v>
      </c>
      <c r="N13" s="30">
        <v>0</v>
      </c>
      <c r="O13" s="31"/>
      <c r="P13" s="30"/>
      <c r="Q13" s="30">
        <v>0</v>
      </c>
      <c r="R13" s="30">
        <v>1</v>
      </c>
      <c r="S13" s="3">
        <v>1</v>
      </c>
      <c r="T13" s="3">
        <v>0</v>
      </c>
      <c r="U13" s="3">
        <v>0</v>
      </c>
      <c r="V13" s="3">
        <v>0</v>
      </c>
      <c r="W13" s="3"/>
      <c r="X13" s="3"/>
      <c r="Y13" s="3"/>
      <c r="Z13" s="3"/>
      <c r="AA13" s="3"/>
    </row>
    <row r="14" spans="1:27" x14ac:dyDescent="0.25">
      <c r="A14" s="14"/>
      <c r="B14" s="5">
        <v>198</v>
      </c>
      <c r="C14" s="5" t="s">
        <v>64</v>
      </c>
      <c r="D14" s="30">
        <v>0</v>
      </c>
      <c r="E14" s="30">
        <v>1</v>
      </c>
      <c r="F14" s="30">
        <v>2</v>
      </c>
      <c r="G14" s="30">
        <v>0</v>
      </c>
      <c r="H14" s="30">
        <v>3</v>
      </c>
      <c r="I14" s="30">
        <v>3</v>
      </c>
      <c r="J14" s="30">
        <v>0</v>
      </c>
      <c r="K14" s="30">
        <v>0</v>
      </c>
      <c r="L14" s="30">
        <v>0</v>
      </c>
      <c r="M14" s="30">
        <v>0</v>
      </c>
      <c r="N14" s="30">
        <v>0</v>
      </c>
      <c r="O14" s="31"/>
      <c r="P14" s="30"/>
      <c r="Q14" s="30">
        <v>0</v>
      </c>
      <c r="R14" s="30">
        <v>0</v>
      </c>
      <c r="S14" s="3">
        <v>0</v>
      </c>
      <c r="T14" s="3">
        <v>0</v>
      </c>
      <c r="U14" s="3">
        <v>1</v>
      </c>
      <c r="V14" s="3">
        <v>0</v>
      </c>
      <c r="W14" s="3"/>
      <c r="X14" s="3"/>
      <c r="Y14" s="3"/>
      <c r="Z14" s="3"/>
      <c r="AA14" s="3"/>
    </row>
    <row r="15" spans="1:27" x14ac:dyDescent="0.25">
      <c r="A15" s="14"/>
      <c r="B15" s="5">
        <v>199</v>
      </c>
      <c r="C15" s="5" t="s">
        <v>65</v>
      </c>
      <c r="D15" s="30">
        <v>0</v>
      </c>
      <c r="E15" s="30">
        <v>1</v>
      </c>
      <c r="F15" s="30">
        <v>4</v>
      </c>
      <c r="G15" s="30">
        <v>1</v>
      </c>
      <c r="H15" s="30">
        <v>4</v>
      </c>
      <c r="I15" s="30">
        <v>7</v>
      </c>
      <c r="J15" s="30">
        <v>8</v>
      </c>
      <c r="K15" s="30">
        <v>0</v>
      </c>
      <c r="L15" s="30">
        <v>0</v>
      </c>
      <c r="M15" s="30">
        <v>1</v>
      </c>
      <c r="N15" s="30">
        <v>1</v>
      </c>
      <c r="O15" s="31"/>
      <c r="P15" s="30"/>
      <c r="Q15" s="30">
        <v>3</v>
      </c>
      <c r="R15" s="30">
        <v>2</v>
      </c>
      <c r="S15" s="3">
        <v>3</v>
      </c>
      <c r="T15" s="3">
        <v>2</v>
      </c>
      <c r="U15" s="3">
        <v>0</v>
      </c>
      <c r="V15" s="3">
        <v>0</v>
      </c>
      <c r="W15" s="3"/>
      <c r="X15" s="3"/>
      <c r="Y15" s="3"/>
      <c r="Z15" s="3"/>
      <c r="AA15" s="3"/>
    </row>
    <row r="16" spans="1:27" x14ac:dyDescent="0.25">
      <c r="A16" s="14"/>
      <c r="B16" s="5">
        <v>208</v>
      </c>
      <c r="C16" s="5" t="s">
        <v>66</v>
      </c>
      <c r="D16" s="30">
        <v>4</v>
      </c>
      <c r="E16" s="30">
        <v>1</v>
      </c>
      <c r="F16" s="30">
        <v>1</v>
      </c>
      <c r="G16" s="30">
        <v>1</v>
      </c>
      <c r="H16" s="30">
        <v>2</v>
      </c>
      <c r="I16" s="30">
        <v>3</v>
      </c>
      <c r="J16" s="30">
        <v>7</v>
      </c>
      <c r="K16" s="30">
        <v>3</v>
      </c>
      <c r="L16" s="30">
        <v>3</v>
      </c>
      <c r="M16" s="30">
        <v>1</v>
      </c>
      <c r="N16" s="30">
        <v>5</v>
      </c>
      <c r="O16" s="31"/>
      <c r="P16" s="30"/>
      <c r="Q16" s="30">
        <v>1</v>
      </c>
      <c r="R16" s="30">
        <v>1</v>
      </c>
      <c r="S16" s="3">
        <v>1</v>
      </c>
      <c r="T16" s="3">
        <v>0</v>
      </c>
      <c r="U16" s="3">
        <v>1</v>
      </c>
      <c r="V16" s="3">
        <v>0</v>
      </c>
      <c r="W16" s="3"/>
      <c r="X16" s="3"/>
      <c r="Y16" s="3"/>
      <c r="Z16" s="3"/>
      <c r="AA16" s="3"/>
    </row>
    <row r="17" spans="1:27" x14ac:dyDescent="0.25">
      <c r="A17" s="15"/>
      <c r="B17" s="5">
        <v>256</v>
      </c>
      <c r="C17" s="5" t="s">
        <v>67</v>
      </c>
      <c r="D17" s="35">
        <v>0</v>
      </c>
      <c r="E17" s="35">
        <v>1</v>
      </c>
      <c r="F17" s="35">
        <v>2</v>
      </c>
      <c r="G17" s="35">
        <v>1</v>
      </c>
      <c r="H17" s="35">
        <v>4</v>
      </c>
      <c r="I17" s="35">
        <v>5</v>
      </c>
      <c r="J17" s="35">
        <v>5</v>
      </c>
      <c r="K17" s="35">
        <v>1</v>
      </c>
      <c r="L17" s="35">
        <v>3</v>
      </c>
      <c r="M17" s="35">
        <v>1</v>
      </c>
      <c r="N17" s="35">
        <v>6</v>
      </c>
      <c r="O17" s="36">
        <v>2</v>
      </c>
      <c r="P17" s="35"/>
      <c r="Q17" s="35">
        <v>2</v>
      </c>
      <c r="R17" s="35">
        <v>2</v>
      </c>
      <c r="S17" s="7">
        <v>1</v>
      </c>
      <c r="T17" s="7">
        <v>2</v>
      </c>
      <c r="U17" s="7">
        <v>1</v>
      </c>
      <c r="V17" s="7">
        <v>1</v>
      </c>
      <c r="W17" s="7"/>
      <c r="X17" s="7"/>
      <c r="Y17" s="7"/>
      <c r="Z17" s="7"/>
      <c r="AA17" s="7"/>
    </row>
    <row r="18" spans="1:27" ht="14.4" customHeight="1" x14ac:dyDescent="0.25">
      <c r="A18" s="16" t="s">
        <v>68</v>
      </c>
      <c r="B18" s="2">
        <v>50</v>
      </c>
      <c r="C18" s="2" t="s">
        <v>69</v>
      </c>
      <c r="D18" s="30">
        <v>0</v>
      </c>
      <c r="E18" s="30">
        <v>2</v>
      </c>
      <c r="F18" s="30">
        <v>3</v>
      </c>
      <c r="G18" s="30">
        <v>0</v>
      </c>
      <c r="H18" s="30">
        <v>5</v>
      </c>
      <c r="I18" s="30">
        <v>7</v>
      </c>
      <c r="J18" s="30">
        <v>7</v>
      </c>
      <c r="K18" s="30">
        <v>0</v>
      </c>
      <c r="L18" s="30">
        <v>3</v>
      </c>
      <c r="M18" s="30">
        <v>0</v>
      </c>
      <c r="N18" s="30">
        <v>6</v>
      </c>
      <c r="O18" s="31">
        <v>1</v>
      </c>
      <c r="P18" s="30"/>
      <c r="Q18" s="30">
        <v>0</v>
      </c>
      <c r="R18" s="30">
        <v>2</v>
      </c>
      <c r="S18" s="3">
        <v>1</v>
      </c>
      <c r="T18" s="3">
        <v>0</v>
      </c>
      <c r="U18" s="3">
        <v>1</v>
      </c>
      <c r="V18" s="3">
        <v>0</v>
      </c>
      <c r="W18" s="3">
        <v>4</v>
      </c>
      <c r="X18" s="32"/>
      <c r="Y18" s="32"/>
      <c r="Z18" s="32"/>
      <c r="AA18" s="32"/>
    </row>
    <row r="19" spans="1:27" x14ac:dyDescent="0.25">
      <c r="A19" s="17"/>
      <c r="B19" s="5">
        <v>56</v>
      </c>
      <c r="C19" s="5" t="s">
        <v>70</v>
      </c>
      <c r="D19" s="30">
        <v>5</v>
      </c>
      <c r="E19" s="30">
        <v>1</v>
      </c>
      <c r="F19" s="30">
        <v>3</v>
      </c>
      <c r="G19" s="30">
        <v>2</v>
      </c>
      <c r="H19" s="30">
        <v>4</v>
      </c>
      <c r="I19" s="30">
        <v>5</v>
      </c>
      <c r="J19" s="30">
        <v>7</v>
      </c>
      <c r="K19" s="30">
        <v>5</v>
      </c>
      <c r="L19" s="30">
        <v>8</v>
      </c>
      <c r="M19" s="30">
        <v>1</v>
      </c>
      <c r="N19" s="30">
        <v>5</v>
      </c>
      <c r="O19" s="31"/>
      <c r="P19" s="30"/>
      <c r="Q19" s="30">
        <v>2</v>
      </c>
      <c r="R19" s="30">
        <v>2</v>
      </c>
      <c r="S19" s="3">
        <v>1</v>
      </c>
      <c r="T19" s="3">
        <v>2</v>
      </c>
      <c r="U19" s="3">
        <v>1</v>
      </c>
      <c r="V19" s="3">
        <v>0</v>
      </c>
      <c r="W19" s="3"/>
      <c r="X19" s="3"/>
      <c r="Y19" s="3"/>
      <c r="Z19" s="3"/>
      <c r="AA19" s="3"/>
    </row>
    <row r="20" spans="1:27" x14ac:dyDescent="0.25">
      <c r="A20" s="17"/>
      <c r="B20" s="5">
        <v>79</v>
      </c>
      <c r="C20" s="5" t="s">
        <v>71</v>
      </c>
      <c r="D20" s="30">
        <v>3</v>
      </c>
      <c r="E20" s="30">
        <v>1</v>
      </c>
      <c r="F20" s="30">
        <v>1</v>
      </c>
      <c r="G20" s="30">
        <v>1</v>
      </c>
      <c r="H20" s="30">
        <v>2</v>
      </c>
      <c r="I20" s="30">
        <v>3</v>
      </c>
      <c r="J20" s="30">
        <v>5</v>
      </c>
      <c r="K20" s="30">
        <v>3</v>
      </c>
      <c r="L20" s="30">
        <v>5</v>
      </c>
      <c r="M20" s="30">
        <v>1</v>
      </c>
      <c r="N20" s="30">
        <v>4</v>
      </c>
      <c r="O20" s="31"/>
      <c r="P20" s="30"/>
      <c r="Q20" s="30">
        <v>1</v>
      </c>
      <c r="R20" s="30">
        <v>1</v>
      </c>
      <c r="S20" s="3">
        <v>1</v>
      </c>
      <c r="T20" s="3">
        <v>1</v>
      </c>
      <c r="U20" s="3">
        <v>1</v>
      </c>
      <c r="V20" s="3">
        <v>0</v>
      </c>
      <c r="W20" s="3"/>
      <c r="X20" s="3"/>
      <c r="Y20" s="3"/>
      <c r="Z20" s="3"/>
      <c r="AA20" s="3"/>
    </row>
    <row r="21" spans="1:27" x14ac:dyDescent="0.25">
      <c r="A21" s="17"/>
      <c r="B21" s="5">
        <v>266</v>
      </c>
      <c r="C21" s="5" t="s">
        <v>72</v>
      </c>
      <c r="D21" s="30">
        <v>4</v>
      </c>
      <c r="E21" s="30">
        <v>1</v>
      </c>
      <c r="F21" s="30">
        <v>2</v>
      </c>
      <c r="G21" s="30">
        <v>1</v>
      </c>
      <c r="H21" s="30">
        <v>3</v>
      </c>
      <c r="I21" s="30">
        <v>4</v>
      </c>
      <c r="J21" s="30">
        <v>6</v>
      </c>
      <c r="K21" s="30">
        <v>3</v>
      </c>
      <c r="L21" s="30">
        <v>6</v>
      </c>
      <c r="M21" s="30">
        <v>1</v>
      </c>
      <c r="N21" s="30">
        <v>5</v>
      </c>
      <c r="O21" s="31"/>
      <c r="P21" s="30"/>
      <c r="Q21" s="30">
        <v>2</v>
      </c>
      <c r="R21" s="30">
        <v>2</v>
      </c>
      <c r="S21" s="3">
        <v>1</v>
      </c>
      <c r="T21" s="3">
        <v>2</v>
      </c>
      <c r="U21" s="3">
        <v>1</v>
      </c>
      <c r="V21" s="3">
        <v>1</v>
      </c>
      <c r="W21" s="3">
        <v>1</v>
      </c>
      <c r="X21" s="3"/>
      <c r="Y21" s="3"/>
      <c r="Z21" s="3">
        <v>1</v>
      </c>
      <c r="AA21" s="3"/>
    </row>
    <row r="22" spans="1:27" x14ac:dyDescent="0.25">
      <c r="A22" s="17"/>
      <c r="B22" s="5">
        <v>149</v>
      </c>
      <c r="C22" s="5" t="s">
        <v>73</v>
      </c>
      <c r="D22" s="30">
        <v>4</v>
      </c>
      <c r="E22" s="30">
        <v>1</v>
      </c>
      <c r="F22" s="30">
        <v>2</v>
      </c>
      <c r="G22" s="30">
        <v>2</v>
      </c>
      <c r="H22" s="30">
        <v>4</v>
      </c>
      <c r="I22" s="30">
        <v>5</v>
      </c>
      <c r="J22" s="30">
        <v>6</v>
      </c>
      <c r="K22" s="30">
        <v>4</v>
      </c>
      <c r="L22" s="30">
        <v>7</v>
      </c>
      <c r="M22" s="30">
        <v>1</v>
      </c>
      <c r="N22" s="30">
        <v>5</v>
      </c>
      <c r="O22" s="31"/>
      <c r="P22" s="30"/>
      <c r="Q22" s="30">
        <v>2</v>
      </c>
      <c r="R22" s="30">
        <v>2</v>
      </c>
      <c r="S22" s="3">
        <v>1</v>
      </c>
      <c r="T22" s="3">
        <v>2</v>
      </c>
      <c r="U22" s="3">
        <v>1</v>
      </c>
      <c r="V22" s="3">
        <v>0</v>
      </c>
      <c r="W22" s="3"/>
      <c r="X22" s="3"/>
      <c r="Y22" s="3"/>
      <c r="Z22" s="3"/>
      <c r="AA22" s="3"/>
    </row>
    <row r="23" spans="1:27" x14ac:dyDescent="0.25">
      <c r="A23" s="18"/>
      <c r="B23" s="5">
        <v>184</v>
      </c>
      <c r="C23" s="5" t="s">
        <v>74</v>
      </c>
      <c r="D23" s="30">
        <v>0</v>
      </c>
      <c r="E23" s="30">
        <v>2</v>
      </c>
      <c r="F23" s="30">
        <v>0</v>
      </c>
      <c r="G23" s="30">
        <v>0</v>
      </c>
      <c r="H23" s="30">
        <v>3</v>
      </c>
      <c r="I23" s="30">
        <v>4</v>
      </c>
      <c r="J23" s="30">
        <v>5</v>
      </c>
      <c r="K23" s="30">
        <v>0</v>
      </c>
      <c r="L23" s="30">
        <v>3</v>
      </c>
      <c r="M23" s="30">
        <v>0</v>
      </c>
      <c r="N23" s="30">
        <v>3</v>
      </c>
      <c r="O23" s="31"/>
      <c r="P23" s="30"/>
      <c r="Q23" s="30">
        <v>0</v>
      </c>
      <c r="R23" s="30">
        <v>1</v>
      </c>
      <c r="S23" s="3">
        <v>1</v>
      </c>
      <c r="T23" s="3">
        <v>0</v>
      </c>
      <c r="U23" s="3">
        <v>0</v>
      </c>
      <c r="V23" s="3">
        <v>0</v>
      </c>
      <c r="W23" s="3"/>
      <c r="X23" s="7"/>
      <c r="Y23" s="7"/>
      <c r="Z23" s="7"/>
      <c r="AA23" s="7"/>
    </row>
    <row r="24" spans="1:27" ht="14.4" customHeight="1" x14ac:dyDescent="0.25">
      <c r="A24" s="16" t="s">
        <v>75</v>
      </c>
      <c r="B24" s="2">
        <v>190</v>
      </c>
      <c r="C24" s="2" t="s">
        <v>76</v>
      </c>
      <c r="D24" s="33">
        <v>12</v>
      </c>
      <c r="E24" s="33">
        <v>1</v>
      </c>
      <c r="F24" s="33">
        <v>0</v>
      </c>
      <c r="G24" s="33">
        <v>1</v>
      </c>
      <c r="H24" s="33">
        <v>2</v>
      </c>
      <c r="I24" s="33">
        <v>2</v>
      </c>
      <c r="J24" s="33">
        <v>3</v>
      </c>
      <c r="K24" s="33">
        <v>1</v>
      </c>
      <c r="L24" s="33">
        <v>4</v>
      </c>
      <c r="M24" s="33">
        <v>0</v>
      </c>
      <c r="N24" s="33">
        <v>3</v>
      </c>
      <c r="O24" s="34"/>
      <c r="P24" s="33"/>
      <c r="Q24" s="33">
        <v>1</v>
      </c>
      <c r="R24" s="33">
        <v>1</v>
      </c>
      <c r="S24" s="32">
        <v>0</v>
      </c>
      <c r="T24" s="32">
        <v>1</v>
      </c>
      <c r="U24" s="32">
        <v>1</v>
      </c>
      <c r="V24" s="32">
        <v>0</v>
      </c>
      <c r="W24" s="32"/>
      <c r="X24" s="32"/>
      <c r="Y24" s="32">
        <v>1</v>
      </c>
      <c r="Z24" s="32"/>
      <c r="AA24" s="32"/>
    </row>
    <row r="25" spans="1:27" x14ac:dyDescent="0.25">
      <c r="A25" s="17"/>
      <c r="B25" s="5">
        <v>78</v>
      </c>
      <c r="C25" s="5" t="s">
        <v>77</v>
      </c>
      <c r="D25" s="30">
        <v>2</v>
      </c>
      <c r="E25" s="30">
        <v>1</v>
      </c>
      <c r="F25" s="30">
        <v>2</v>
      </c>
      <c r="G25" s="30">
        <v>2</v>
      </c>
      <c r="H25" s="30">
        <v>4</v>
      </c>
      <c r="I25" s="30">
        <v>4</v>
      </c>
      <c r="J25" s="30">
        <v>6</v>
      </c>
      <c r="K25" s="30">
        <v>4</v>
      </c>
      <c r="L25" s="30">
        <v>7</v>
      </c>
      <c r="M25" s="30">
        <v>1</v>
      </c>
      <c r="N25" s="30">
        <v>8</v>
      </c>
      <c r="O25" s="31">
        <v>1</v>
      </c>
      <c r="P25" s="30"/>
      <c r="Q25" s="30">
        <v>2</v>
      </c>
      <c r="R25" s="30">
        <v>2</v>
      </c>
      <c r="S25" s="3">
        <v>1</v>
      </c>
      <c r="T25" s="3">
        <v>2</v>
      </c>
      <c r="U25" s="3">
        <v>1</v>
      </c>
      <c r="V25" s="3">
        <v>1</v>
      </c>
      <c r="W25" s="3"/>
      <c r="X25" s="3"/>
      <c r="Y25" s="3"/>
      <c r="Z25" s="3"/>
      <c r="AA25" s="3"/>
    </row>
    <row r="26" spans="1:27" x14ac:dyDescent="0.25">
      <c r="A26" s="17"/>
      <c r="B26" s="5">
        <v>172</v>
      </c>
      <c r="C26" s="5" t="s">
        <v>78</v>
      </c>
      <c r="D26" s="30">
        <v>2</v>
      </c>
      <c r="E26" s="30">
        <v>1</v>
      </c>
      <c r="F26" s="30">
        <v>2</v>
      </c>
      <c r="G26" s="30">
        <v>1</v>
      </c>
      <c r="H26" s="30">
        <v>3</v>
      </c>
      <c r="I26" s="30">
        <v>3</v>
      </c>
      <c r="J26" s="30">
        <v>5</v>
      </c>
      <c r="K26" s="30">
        <v>5</v>
      </c>
      <c r="L26" s="30">
        <v>7</v>
      </c>
      <c r="M26" s="30">
        <v>0</v>
      </c>
      <c r="N26" s="30">
        <v>5</v>
      </c>
      <c r="O26" s="31"/>
      <c r="P26" s="30"/>
      <c r="Q26" s="30">
        <v>1</v>
      </c>
      <c r="R26" s="30">
        <v>1</v>
      </c>
      <c r="S26" s="3">
        <v>1</v>
      </c>
      <c r="T26" s="3">
        <v>1</v>
      </c>
      <c r="U26" s="3">
        <v>1</v>
      </c>
      <c r="V26" s="3">
        <v>0</v>
      </c>
      <c r="W26" s="3"/>
      <c r="X26" s="3"/>
      <c r="Y26" s="3"/>
      <c r="Z26" s="3"/>
      <c r="AA26" s="3"/>
    </row>
    <row r="27" spans="1:27" x14ac:dyDescent="0.25">
      <c r="A27" s="17"/>
      <c r="B27" s="5">
        <v>211</v>
      </c>
      <c r="C27" s="5" t="s">
        <v>79</v>
      </c>
      <c r="D27" s="30">
        <v>3</v>
      </c>
      <c r="E27" s="30">
        <v>1</v>
      </c>
      <c r="F27" s="30">
        <v>2</v>
      </c>
      <c r="G27" s="30">
        <v>1</v>
      </c>
      <c r="H27" s="30">
        <v>3</v>
      </c>
      <c r="I27" s="30">
        <v>3</v>
      </c>
      <c r="J27" s="30">
        <v>5</v>
      </c>
      <c r="K27" s="30">
        <v>3</v>
      </c>
      <c r="L27" s="30">
        <v>5</v>
      </c>
      <c r="M27" s="30">
        <v>2</v>
      </c>
      <c r="N27" s="30">
        <v>7</v>
      </c>
      <c r="O27" s="31">
        <v>1</v>
      </c>
      <c r="P27" s="30">
        <v>1</v>
      </c>
      <c r="Q27" s="30">
        <v>1</v>
      </c>
      <c r="R27" s="30">
        <v>1</v>
      </c>
      <c r="S27" s="3">
        <v>1</v>
      </c>
      <c r="T27" s="3">
        <v>1</v>
      </c>
      <c r="U27" s="3">
        <v>1</v>
      </c>
      <c r="V27" s="3">
        <v>0</v>
      </c>
      <c r="W27" s="3"/>
      <c r="X27" s="3"/>
      <c r="Y27" s="3"/>
      <c r="Z27" s="3"/>
      <c r="AA27" s="3"/>
    </row>
    <row r="28" spans="1:27" x14ac:dyDescent="0.25">
      <c r="A28" s="17"/>
      <c r="B28" s="5">
        <v>212</v>
      </c>
      <c r="C28" s="5" t="s">
        <v>80</v>
      </c>
      <c r="D28" s="30">
        <v>7</v>
      </c>
      <c r="E28" s="30">
        <v>1</v>
      </c>
      <c r="F28" s="30">
        <v>1</v>
      </c>
      <c r="G28" s="30">
        <v>1</v>
      </c>
      <c r="H28" s="30">
        <v>2</v>
      </c>
      <c r="I28" s="30">
        <v>3</v>
      </c>
      <c r="J28" s="30">
        <v>4</v>
      </c>
      <c r="K28" s="30">
        <v>3</v>
      </c>
      <c r="L28" s="30">
        <v>4</v>
      </c>
      <c r="M28" s="30">
        <v>1</v>
      </c>
      <c r="N28" s="30">
        <v>5</v>
      </c>
      <c r="O28" s="31"/>
      <c r="P28" s="30"/>
      <c r="Q28" s="30">
        <v>1</v>
      </c>
      <c r="R28" s="30">
        <v>1</v>
      </c>
      <c r="S28" s="3">
        <v>1</v>
      </c>
      <c r="T28" s="3">
        <v>1</v>
      </c>
      <c r="U28" s="3">
        <v>1</v>
      </c>
      <c r="V28" s="3">
        <v>0</v>
      </c>
      <c r="W28" s="3"/>
      <c r="X28" s="3"/>
      <c r="Y28" s="3"/>
      <c r="Z28" s="3"/>
      <c r="AA28" s="3"/>
    </row>
    <row r="29" spans="1:27" x14ac:dyDescent="0.25">
      <c r="A29" s="17"/>
      <c r="B29" s="5">
        <v>251</v>
      </c>
      <c r="C29" s="5" t="s">
        <v>81</v>
      </c>
      <c r="D29" s="30">
        <v>4</v>
      </c>
      <c r="E29" s="30">
        <v>1</v>
      </c>
      <c r="F29" s="30">
        <v>2</v>
      </c>
      <c r="G29" s="30">
        <v>2</v>
      </c>
      <c r="H29" s="30">
        <v>4</v>
      </c>
      <c r="I29" s="30">
        <v>5</v>
      </c>
      <c r="J29" s="30">
        <v>6</v>
      </c>
      <c r="K29" s="30">
        <v>4</v>
      </c>
      <c r="L29" s="30">
        <v>12</v>
      </c>
      <c r="M29" s="30">
        <v>1</v>
      </c>
      <c r="N29" s="30">
        <v>5</v>
      </c>
      <c r="O29" s="31"/>
      <c r="P29" s="30"/>
      <c r="Q29" s="30">
        <v>2</v>
      </c>
      <c r="R29" s="30">
        <v>2</v>
      </c>
      <c r="S29" s="3">
        <v>1</v>
      </c>
      <c r="T29" s="3">
        <v>2</v>
      </c>
      <c r="U29" s="3">
        <v>1</v>
      </c>
      <c r="V29" s="3">
        <v>0</v>
      </c>
      <c r="W29" s="3"/>
      <c r="X29" s="3"/>
      <c r="Y29" s="3"/>
      <c r="Z29" s="3"/>
      <c r="AA29" s="3"/>
    </row>
    <row r="30" spans="1:27" x14ac:dyDescent="0.25">
      <c r="A30" s="17"/>
      <c r="B30" s="5">
        <v>252</v>
      </c>
      <c r="C30" s="5" t="s">
        <v>82</v>
      </c>
      <c r="D30" s="30">
        <v>3</v>
      </c>
      <c r="E30" s="30">
        <v>1</v>
      </c>
      <c r="F30" s="30">
        <v>2</v>
      </c>
      <c r="G30" s="30">
        <v>1</v>
      </c>
      <c r="H30" s="30">
        <v>3</v>
      </c>
      <c r="I30" s="30">
        <v>3</v>
      </c>
      <c r="J30" s="30">
        <v>5</v>
      </c>
      <c r="K30" s="30">
        <v>3</v>
      </c>
      <c r="L30" s="30">
        <v>5</v>
      </c>
      <c r="M30" s="30">
        <v>0</v>
      </c>
      <c r="N30" s="30">
        <v>4</v>
      </c>
      <c r="O30" s="31"/>
      <c r="P30" s="30"/>
      <c r="Q30" s="30">
        <v>1</v>
      </c>
      <c r="R30" s="30">
        <v>1</v>
      </c>
      <c r="S30" s="3">
        <v>1</v>
      </c>
      <c r="T30" s="3">
        <v>1</v>
      </c>
      <c r="U30" s="3">
        <v>1</v>
      </c>
      <c r="V30" s="3">
        <v>0</v>
      </c>
      <c r="W30" s="3"/>
      <c r="X30" s="3"/>
      <c r="Y30" s="3"/>
      <c r="Z30" s="3"/>
      <c r="AA30" s="3"/>
    </row>
    <row r="31" spans="1:27" x14ac:dyDescent="0.25">
      <c r="A31" s="17"/>
      <c r="B31" s="5">
        <v>210</v>
      </c>
      <c r="C31" s="5" t="s">
        <v>83</v>
      </c>
      <c r="D31" s="30">
        <v>1</v>
      </c>
      <c r="E31" s="30">
        <v>0</v>
      </c>
      <c r="F31" s="30">
        <v>1</v>
      </c>
      <c r="G31" s="30">
        <v>0</v>
      </c>
      <c r="H31" s="30">
        <v>2</v>
      </c>
      <c r="I31" s="30">
        <v>2</v>
      </c>
      <c r="J31" s="30">
        <v>3</v>
      </c>
      <c r="K31" s="30">
        <v>1</v>
      </c>
      <c r="L31" s="30">
        <v>0</v>
      </c>
      <c r="M31" s="30">
        <v>0</v>
      </c>
      <c r="N31" s="30">
        <v>3</v>
      </c>
      <c r="O31" s="31">
        <v>1</v>
      </c>
      <c r="P31" s="30"/>
      <c r="Q31" s="30">
        <v>1</v>
      </c>
      <c r="R31" s="30">
        <v>1</v>
      </c>
      <c r="S31" s="3">
        <v>1</v>
      </c>
      <c r="T31" s="3">
        <v>1</v>
      </c>
      <c r="U31" s="3">
        <v>1</v>
      </c>
      <c r="V31" s="3">
        <v>0</v>
      </c>
      <c r="W31" s="3"/>
      <c r="X31" s="3"/>
      <c r="Y31" s="3"/>
      <c r="Z31" s="3"/>
      <c r="AA31" s="3"/>
    </row>
    <row r="32" spans="1:27" x14ac:dyDescent="0.25">
      <c r="A32" s="17"/>
      <c r="B32" s="5">
        <v>257</v>
      </c>
      <c r="C32" s="5" t="s">
        <v>84</v>
      </c>
      <c r="D32" s="30">
        <v>4</v>
      </c>
      <c r="E32" s="30">
        <v>1</v>
      </c>
      <c r="F32" s="30">
        <v>2</v>
      </c>
      <c r="G32" s="30">
        <v>1</v>
      </c>
      <c r="H32" s="30">
        <v>3</v>
      </c>
      <c r="I32" s="30">
        <v>4</v>
      </c>
      <c r="J32" s="30">
        <v>5</v>
      </c>
      <c r="K32" s="30">
        <v>3</v>
      </c>
      <c r="L32" s="30">
        <v>0</v>
      </c>
      <c r="M32" s="30">
        <v>1</v>
      </c>
      <c r="N32" s="30">
        <v>4</v>
      </c>
      <c r="O32" s="31"/>
      <c r="P32" s="30">
        <v>1</v>
      </c>
      <c r="Q32" s="30">
        <v>0</v>
      </c>
      <c r="R32" s="30">
        <v>1</v>
      </c>
      <c r="S32" s="3">
        <v>1</v>
      </c>
      <c r="T32" s="3">
        <v>1</v>
      </c>
      <c r="U32" s="3">
        <v>1</v>
      </c>
      <c r="V32" s="3">
        <v>2</v>
      </c>
      <c r="W32" s="3"/>
      <c r="X32" s="3">
        <v>1</v>
      </c>
      <c r="Y32" s="3"/>
      <c r="Z32" s="3"/>
      <c r="AA32" s="3"/>
    </row>
    <row r="33" spans="1:27" x14ac:dyDescent="0.25">
      <c r="A33" s="17"/>
      <c r="B33" s="5">
        <v>259</v>
      </c>
      <c r="C33" s="5" t="s">
        <v>85</v>
      </c>
      <c r="D33" s="30">
        <v>1</v>
      </c>
      <c r="E33" s="30">
        <v>1</v>
      </c>
      <c r="F33" s="30">
        <v>3</v>
      </c>
      <c r="G33" s="30">
        <v>1</v>
      </c>
      <c r="H33" s="30">
        <v>4</v>
      </c>
      <c r="I33" s="30">
        <v>5</v>
      </c>
      <c r="J33" s="30">
        <v>5</v>
      </c>
      <c r="K33" s="30">
        <v>1</v>
      </c>
      <c r="L33" s="30">
        <v>2</v>
      </c>
      <c r="M33" s="30">
        <v>0</v>
      </c>
      <c r="N33" s="30">
        <v>2</v>
      </c>
      <c r="O33" s="31">
        <v>1</v>
      </c>
      <c r="P33" s="30"/>
      <c r="Q33" s="30">
        <v>1</v>
      </c>
      <c r="R33" s="30">
        <v>3</v>
      </c>
      <c r="S33" s="3">
        <v>0</v>
      </c>
      <c r="T33" s="3">
        <v>1</v>
      </c>
      <c r="U33" s="3">
        <v>0</v>
      </c>
      <c r="V33" s="3">
        <v>0</v>
      </c>
      <c r="W33" s="3"/>
      <c r="X33" s="3"/>
      <c r="Y33" s="3"/>
      <c r="Z33" s="3"/>
      <c r="AA33" s="3"/>
    </row>
    <row r="34" spans="1:27" x14ac:dyDescent="0.25">
      <c r="A34" s="17"/>
      <c r="B34" s="5">
        <v>74</v>
      </c>
      <c r="C34" s="5" t="s">
        <v>86</v>
      </c>
      <c r="D34" s="30">
        <v>6</v>
      </c>
      <c r="E34" s="30">
        <v>1</v>
      </c>
      <c r="F34" s="30">
        <v>2</v>
      </c>
      <c r="G34" s="30">
        <v>2</v>
      </c>
      <c r="H34" s="30">
        <v>4</v>
      </c>
      <c r="I34" s="30">
        <v>5</v>
      </c>
      <c r="J34" s="30">
        <v>6</v>
      </c>
      <c r="K34" s="30">
        <v>0</v>
      </c>
      <c r="L34" s="30">
        <v>6</v>
      </c>
      <c r="M34" s="30">
        <v>1</v>
      </c>
      <c r="N34" s="30">
        <v>5</v>
      </c>
      <c r="O34" s="31"/>
      <c r="P34" s="30"/>
      <c r="Q34" s="30">
        <v>2</v>
      </c>
      <c r="R34" s="30">
        <v>2</v>
      </c>
      <c r="S34" s="3">
        <v>1</v>
      </c>
      <c r="T34" s="3">
        <v>0</v>
      </c>
      <c r="U34" s="3">
        <v>1</v>
      </c>
      <c r="V34" s="3">
        <v>0</v>
      </c>
      <c r="W34" s="3"/>
      <c r="X34" s="3"/>
      <c r="Y34" s="3"/>
      <c r="Z34" s="3"/>
      <c r="AA34" s="3"/>
    </row>
    <row r="35" spans="1:27" x14ac:dyDescent="0.25">
      <c r="A35" s="17"/>
      <c r="B35" s="5">
        <v>263</v>
      </c>
      <c r="C35" s="5" t="s">
        <v>87</v>
      </c>
      <c r="D35" s="30">
        <v>2</v>
      </c>
      <c r="E35" s="30">
        <v>1</v>
      </c>
      <c r="F35" s="30">
        <v>1</v>
      </c>
      <c r="G35" s="30">
        <v>1</v>
      </c>
      <c r="H35" s="30">
        <v>2</v>
      </c>
      <c r="I35" s="30">
        <v>2</v>
      </c>
      <c r="J35" s="30">
        <v>2</v>
      </c>
      <c r="K35" s="30">
        <v>2</v>
      </c>
      <c r="L35" s="30">
        <v>3</v>
      </c>
      <c r="M35" s="30">
        <v>0</v>
      </c>
      <c r="N35" s="30">
        <v>2</v>
      </c>
      <c r="O35" s="31"/>
      <c r="P35" s="30"/>
      <c r="Q35" s="30">
        <v>2</v>
      </c>
      <c r="R35" s="30">
        <v>1</v>
      </c>
      <c r="S35" s="3">
        <v>0</v>
      </c>
      <c r="T35" s="3">
        <v>1</v>
      </c>
      <c r="U35" s="3">
        <v>0</v>
      </c>
      <c r="V35" s="3">
        <v>0</v>
      </c>
      <c r="W35" s="3"/>
      <c r="X35" s="3"/>
      <c r="Y35" s="3"/>
      <c r="Z35" s="3"/>
      <c r="AA35" s="3"/>
    </row>
    <row r="36" spans="1:27" x14ac:dyDescent="0.25">
      <c r="A36" s="18"/>
      <c r="B36" s="6">
        <v>264</v>
      </c>
      <c r="C36" s="6" t="s">
        <v>88</v>
      </c>
      <c r="D36" s="35">
        <v>3</v>
      </c>
      <c r="E36" s="35">
        <v>0</v>
      </c>
      <c r="F36" s="35">
        <v>1</v>
      </c>
      <c r="G36" s="35">
        <v>1</v>
      </c>
      <c r="H36" s="35">
        <v>2</v>
      </c>
      <c r="I36" s="35">
        <v>2</v>
      </c>
      <c r="J36" s="35">
        <v>4</v>
      </c>
      <c r="K36" s="35">
        <v>3</v>
      </c>
      <c r="L36" s="35">
        <v>5</v>
      </c>
      <c r="M36" s="35">
        <v>1</v>
      </c>
      <c r="N36" s="35">
        <v>3</v>
      </c>
      <c r="O36" s="36"/>
      <c r="P36" s="35"/>
      <c r="Q36" s="35">
        <v>1</v>
      </c>
      <c r="R36" s="35">
        <v>1</v>
      </c>
      <c r="S36" s="7">
        <v>1</v>
      </c>
      <c r="T36" s="7">
        <v>1</v>
      </c>
      <c r="U36" s="7">
        <v>1</v>
      </c>
      <c r="V36" s="7">
        <v>0</v>
      </c>
      <c r="W36" s="7"/>
      <c r="X36" s="7"/>
      <c r="Y36" s="7"/>
      <c r="Z36" s="7"/>
      <c r="AA36" s="7"/>
    </row>
    <row r="37" spans="1:27" s="37" customFormat="1" ht="8.4" customHeight="1" x14ac:dyDescent="0.25">
      <c r="D37" s="38"/>
      <c r="E37" s="38"/>
      <c r="F37" s="38"/>
      <c r="G37" s="38"/>
      <c r="H37" s="38"/>
      <c r="I37" s="38"/>
      <c r="J37" s="38"/>
      <c r="K37" s="38"/>
      <c r="L37" s="38"/>
      <c r="M37" s="38"/>
      <c r="N37" s="38"/>
      <c r="O37" s="38"/>
      <c r="P37" s="38"/>
      <c r="Q37" s="38"/>
      <c r="R37" s="38"/>
      <c r="S37" s="38"/>
      <c r="T37" s="38"/>
      <c r="U37" s="38"/>
      <c r="V37" s="38"/>
      <c r="W37" s="38"/>
    </row>
    <row r="38" spans="1:27" s="9" customFormat="1" ht="16.95" customHeight="1" x14ac:dyDescent="0.25">
      <c r="A38" s="8" t="s">
        <v>89</v>
      </c>
      <c r="C38" s="10" t="s">
        <v>90</v>
      </c>
      <c r="D38" s="11">
        <v>100</v>
      </c>
      <c r="E38" s="11">
        <v>28</v>
      </c>
      <c r="F38" s="11">
        <v>53</v>
      </c>
      <c r="G38" s="11">
        <v>30</v>
      </c>
      <c r="H38" s="11">
        <v>97</v>
      </c>
      <c r="I38" s="11">
        <v>116</v>
      </c>
      <c r="J38" s="11">
        <v>150</v>
      </c>
      <c r="K38" s="11">
        <v>77</v>
      </c>
      <c r="L38" s="11">
        <v>136</v>
      </c>
      <c r="M38" s="11">
        <v>20</v>
      </c>
      <c r="N38" s="11">
        <v>120</v>
      </c>
      <c r="O38" s="11">
        <v>8</v>
      </c>
      <c r="P38" s="11">
        <v>5</v>
      </c>
      <c r="Q38" s="11">
        <v>34</v>
      </c>
      <c r="R38" s="11">
        <v>43</v>
      </c>
      <c r="S38" s="11">
        <v>31</v>
      </c>
      <c r="T38" s="11">
        <v>32</v>
      </c>
      <c r="U38" s="11">
        <v>23</v>
      </c>
      <c r="V38" s="11">
        <v>6</v>
      </c>
      <c r="W38" s="11">
        <v>5</v>
      </c>
    </row>
    <row r="39" spans="1:27" s="37" customFormat="1" ht="14.4" x14ac:dyDescent="0.25">
      <c r="D39" s="38"/>
      <c r="E39" s="38"/>
      <c r="F39" s="38"/>
      <c r="G39" s="38"/>
      <c r="H39" s="38"/>
      <c r="I39" s="38"/>
      <c r="J39" s="38"/>
      <c r="K39" s="38"/>
      <c r="L39" s="38"/>
      <c r="M39" s="38"/>
      <c r="N39" s="39"/>
      <c r="O39" s="38"/>
      <c r="P39" s="38"/>
      <c r="Q39" s="38"/>
      <c r="R39" s="38"/>
      <c r="S39" s="38"/>
      <c r="T39" s="38"/>
      <c r="U39" s="38"/>
      <c r="V39" s="38"/>
      <c r="W39" s="38"/>
    </row>
    <row r="40" spans="1:27" s="37" customFormat="1" ht="14.4" x14ac:dyDescent="0.25">
      <c r="D40" s="38"/>
      <c r="E40" s="38"/>
      <c r="F40" s="38"/>
      <c r="G40" s="38"/>
      <c r="H40" s="38"/>
      <c r="I40" s="38"/>
      <c r="J40" s="38"/>
      <c r="K40" s="38"/>
      <c r="L40" s="38"/>
      <c r="M40" s="38"/>
      <c r="N40" s="38"/>
      <c r="O40" s="38"/>
      <c r="P40" s="38"/>
      <c r="Q40" s="38"/>
      <c r="R40" s="38"/>
      <c r="S40" s="38"/>
      <c r="T40" s="38"/>
      <c r="U40" s="38"/>
      <c r="V40" s="38"/>
      <c r="W40" s="38"/>
    </row>
    <row r="41" spans="1:27" s="37" customFormat="1" ht="14.4" x14ac:dyDescent="0.25">
      <c r="D41" s="38"/>
      <c r="E41" s="38"/>
      <c r="F41" s="38"/>
      <c r="G41" s="38"/>
      <c r="H41" s="38"/>
      <c r="I41" s="38"/>
      <c r="J41" s="38"/>
      <c r="K41" s="38"/>
      <c r="L41" s="38"/>
      <c r="M41" s="38"/>
      <c r="N41" s="38"/>
      <c r="O41" s="38"/>
      <c r="P41" s="38"/>
      <c r="Q41" s="38"/>
      <c r="R41" s="38"/>
      <c r="S41" s="38"/>
      <c r="T41" s="38"/>
      <c r="U41" s="38"/>
      <c r="V41" s="38"/>
      <c r="W41" s="38"/>
    </row>
    <row r="42" spans="1:27" s="37" customFormat="1" ht="14.4" x14ac:dyDescent="0.25">
      <c r="D42" s="38"/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  <c r="P42" s="38"/>
      <c r="Q42" s="38"/>
      <c r="R42" s="38"/>
      <c r="S42" s="38"/>
      <c r="T42" s="38"/>
      <c r="U42" s="38"/>
      <c r="V42" s="38"/>
      <c r="W42" s="38"/>
    </row>
    <row r="43" spans="1:27" s="37" customFormat="1" ht="14.4" x14ac:dyDescent="0.25">
      <c r="D43" s="38"/>
      <c r="E43" s="38"/>
      <c r="F43" s="38"/>
      <c r="G43" s="38"/>
      <c r="H43" s="38"/>
      <c r="I43" s="38"/>
      <c r="J43" s="38"/>
      <c r="K43" s="38"/>
      <c r="L43" s="38"/>
      <c r="M43" s="38"/>
      <c r="N43" s="38"/>
      <c r="O43" s="38"/>
      <c r="P43" s="38"/>
      <c r="Q43" s="38"/>
      <c r="R43" s="38"/>
      <c r="S43" s="38"/>
      <c r="T43" s="38"/>
      <c r="U43" s="38"/>
      <c r="V43" s="38"/>
      <c r="W43" s="38"/>
    </row>
    <row r="44" spans="1:27" s="37" customFormat="1" ht="14.4" x14ac:dyDescent="0.25">
      <c r="D44" s="38"/>
      <c r="E44" s="38"/>
      <c r="F44" s="38"/>
      <c r="G44" s="38"/>
      <c r="H44" s="38"/>
      <c r="I44" s="38"/>
      <c r="J44" s="38"/>
      <c r="K44" s="38"/>
      <c r="L44" s="38"/>
      <c r="M44" s="38"/>
      <c r="N44" s="38"/>
      <c r="O44" s="38"/>
      <c r="P44" s="38"/>
      <c r="Q44" s="38"/>
      <c r="R44" s="38"/>
      <c r="S44" s="38"/>
      <c r="T44" s="38"/>
      <c r="U44" s="38"/>
      <c r="V44" s="38"/>
      <c r="W44" s="38"/>
    </row>
  </sheetData>
  <phoneticPr fontId="3" type="noConversion"/>
  <pageMargins left="0.7" right="0.7" top="0.75" bottom="0.75" header="0.3" footer="0.3"/>
  <pageSetup paperSize="9" scale="22" orientation="landscape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77"/>
  <sheetViews>
    <sheetView tabSelected="1" topLeftCell="A73" workbookViewId="0">
      <selection activeCell="B63" sqref="B63"/>
    </sheetView>
  </sheetViews>
  <sheetFormatPr defaultRowHeight="14.4" x14ac:dyDescent="0.25"/>
  <cols>
    <col min="1" max="1" width="42.44140625" bestFit="1" customWidth="1"/>
    <col min="2" max="2" width="10.44140625" bestFit="1" customWidth="1"/>
    <col min="3" max="3" width="15.6640625" customWidth="1"/>
    <col min="4" max="4" width="13.88671875" bestFit="1" customWidth="1"/>
    <col min="5" max="5" width="9" style="48"/>
    <col min="6" max="6" width="11.77734375" bestFit="1" customWidth="1"/>
    <col min="7" max="7" width="9"/>
    <col min="8" max="8" width="21.77734375" bestFit="1" customWidth="1"/>
    <col min="9" max="9" width="45.6640625" bestFit="1" customWidth="1"/>
  </cols>
  <sheetData>
    <row r="1" spans="1:9" s="42" customFormat="1" x14ac:dyDescent="0.25">
      <c r="A1" s="41" t="s">
        <v>91</v>
      </c>
      <c r="B1" s="41" t="s">
        <v>92</v>
      </c>
      <c r="C1" s="41" t="s">
        <v>93</v>
      </c>
      <c r="D1" s="41" t="s">
        <v>94</v>
      </c>
      <c r="E1" s="46" t="s">
        <v>95</v>
      </c>
      <c r="F1" s="41" t="s">
        <v>96</v>
      </c>
      <c r="G1" s="41" t="s">
        <v>97</v>
      </c>
      <c r="H1"/>
      <c r="I1"/>
    </row>
    <row r="2" spans="1:9" s="42" customFormat="1" ht="72.599999999999994" customHeight="1" x14ac:dyDescent="0.25">
      <c r="A2" s="44" t="s">
        <v>244</v>
      </c>
      <c r="B2" s="41" t="s">
        <v>99</v>
      </c>
      <c r="C2" s="41">
        <v>5</v>
      </c>
      <c r="D2" s="43">
        <v>56</v>
      </c>
      <c r="E2" s="46">
        <v>300</v>
      </c>
      <c r="F2" s="41" t="str">
        <f t="shared" ref="F2:F33" si="0">B2</f>
        <v xml:space="preserve"> P19Q2001</v>
      </c>
      <c r="G2" s="43" t="s">
        <v>98</v>
      </c>
      <c r="H2"/>
      <c r="I2"/>
    </row>
    <row r="3" spans="1:9" s="42" customFormat="1" x14ac:dyDescent="0.25">
      <c r="A3" s="44" t="s">
        <v>157</v>
      </c>
      <c r="B3" s="41" t="s">
        <v>190</v>
      </c>
      <c r="C3" s="41">
        <v>5</v>
      </c>
      <c r="D3" s="43">
        <v>56</v>
      </c>
      <c r="E3" s="46">
        <v>90</v>
      </c>
      <c r="F3" s="41" t="str">
        <f t="shared" si="0"/>
        <v>CRM00024</v>
      </c>
      <c r="G3" s="43" t="s">
        <v>98</v>
      </c>
      <c r="H3"/>
      <c r="I3"/>
    </row>
    <row r="4" spans="1:9" s="42" customFormat="1" ht="58.2" customHeight="1" x14ac:dyDescent="0.25">
      <c r="A4" s="44" t="s">
        <v>158</v>
      </c>
      <c r="B4" s="41" t="s">
        <v>100</v>
      </c>
      <c r="C4" s="41">
        <v>4</v>
      </c>
      <c r="D4" s="43">
        <v>56</v>
      </c>
      <c r="E4" s="46">
        <f>32*8</f>
        <v>256</v>
      </c>
      <c r="F4" s="41" t="str">
        <f t="shared" si="0"/>
        <v>CRM00146</v>
      </c>
      <c r="G4" s="43" t="s">
        <v>98</v>
      </c>
      <c r="H4"/>
      <c r="I4"/>
    </row>
    <row r="5" spans="1:9" s="42" customFormat="1" ht="88.8" customHeight="1" x14ac:dyDescent="0.25">
      <c r="A5" s="44" t="s">
        <v>159</v>
      </c>
      <c r="B5" s="41" t="s">
        <v>101</v>
      </c>
      <c r="C5" s="41">
        <v>8</v>
      </c>
      <c r="D5" s="43">
        <v>56</v>
      </c>
      <c r="E5" s="46">
        <f>32*8</f>
        <v>256</v>
      </c>
      <c r="F5" s="41" t="str">
        <f t="shared" si="0"/>
        <v>CRM00147</v>
      </c>
      <c r="G5" s="43" t="s">
        <v>98</v>
      </c>
      <c r="H5"/>
      <c r="I5"/>
    </row>
    <row r="6" spans="1:9" s="42" customFormat="1" x14ac:dyDescent="0.25">
      <c r="A6" s="44" t="s">
        <v>160</v>
      </c>
      <c r="B6" s="41" t="s">
        <v>191</v>
      </c>
      <c r="C6" s="41">
        <v>2</v>
      </c>
      <c r="D6" s="43">
        <v>56</v>
      </c>
      <c r="E6" s="46">
        <v>4000</v>
      </c>
      <c r="F6" s="41" t="str">
        <f t="shared" si="0"/>
        <v>CRM00148</v>
      </c>
      <c r="G6" s="43" t="s">
        <v>98</v>
      </c>
      <c r="H6"/>
      <c r="I6"/>
    </row>
    <row r="7" spans="1:9" s="42" customFormat="1" ht="72" customHeight="1" x14ac:dyDescent="0.25">
      <c r="A7" s="44" t="s">
        <v>161</v>
      </c>
      <c r="B7" s="41" t="s">
        <v>192</v>
      </c>
      <c r="C7" s="41">
        <v>4</v>
      </c>
      <c r="D7" s="43">
        <v>56</v>
      </c>
      <c r="E7" s="46">
        <v>400</v>
      </c>
      <c r="F7" s="41" t="str">
        <f t="shared" si="0"/>
        <v>CRM00151</v>
      </c>
      <c r="G7" s="43" t="s">
        <v>98</v>
      </c>
      <c r="H7"/>
      <c r="I7"/>
    </row>
    <row r="8" spans="1:9" s="42" customFormat="1" ht="66" customHeight="1" x14ac:dyDescent="0.25">
      <c r="A8" s="44" t="s">
        <v>162</v>
      </c>
      <c r="B8" s="41" t="s">
        <v>102</v>
      </c>
      <c r="C8" s="41">
        <v>6</v>
      </c>
      <c r="D8" s="43">
        <v>56</v>
      </c>
      <c r="E8" s="46">
        <v>1032</v>
      </c>
      <c r="F8" s="41" t="str">
        <f t="shared" si="0"/>
        <v>CRM00164</v>
      </c>
      <c r="G8" s="43" t="s">
        <v>98</v>
      </c>
      <c r="H8"/>
      <c r="I8"/>
    </row>
    <row r="9" spans="1:9" s="42" customFormat="1" x14ac:dyDescent="0.25">
      <c r="A9" s="44" t="s">
        <v>163</v>
      </c>
      <c r="B9" s="41" t="s">
        <v>242</v>
      </c>
      <c r="C9" s="41">
        <v>7</v>
      </c>
      <c r="D9" s="43">
        <v>56</v>
      </c>
      <c r="E9" s="46">
        <v>2110</v>
      </c>
      <c r="F9" s="41" t="str">
        <f t="shared" si="0"/>
        <v>CRM00165</v>
      </c>
      <c r="G9" s="43" t="s">
        <v>98</v>
      </c>
      <c r="H9"/>
      <c r="I9"/>
    </row>
    <row r="10" spans="1:9" s="42" customFormat="1" ht="64.8" customHeight="1" x14ac:dyDescent="0.25">
      <c r="A10" s="44" t="s">
        <v>193</v>
      </c>
      <c r="B10" s="41" t="s">
        <v>103</v>
      </c>
      <c r="C10" s="41">
        <v>7</v>
      </c>
      <c r="D10" s="43">
        <v>56</v>
      </c>
      <c r="E10" s="46">
        <f>90*8</f>
        <v>720</v>
      </c>
      <c r="F10" s="41" t="str">
        <f t="shared" si="0"/>
        <v>CRM00166</v>
      </c>
      <c r="G10" s="43" t="s">
        <v>98</v>
      </c>
      <c r="H10"/>
      <c r="I10"/>
    </row>
    <row r="11" spans="1:9" s="42" customFormat="1" ht="73.8" customHeight="1" x14ac:dyDescent="0.25">
      <c r="A11" s="44" t="s">
        <v>164</v>
      </c>
      <c r="B11" s="41" t="s">
        <v>104</v>
      </c>
      <c r="C11" s="41">
        <v>21</v>
      </c>
      <c r="D11" s="43">
        <v>56</v>
      </c>
      <c r="E11" s="46">
        <v>300</v>
      </c>
      <c r="F11" s="41" t="str">
        <f t="shared" si="0"/>
        <v>CRM00167</v>
      </c>
      <c r="G11" s="43" t="s">
        <v>98</v>
      </c>
      <c r="H11"/>
      <c r="I11"/>
    </row>
    <row r="12" spans="1:9" s="42" customFormat="1" ht="52.2" customHeight="1" x14ac:dyDescent="0.25">
      <c r="A12" s="44" t="s">
        <v>165</v>
      </c>
      <c r="B12" s="41" t="s">
        <v>243</v>
      </c>
      <c r="C12" s="41">
        <v>16</v>
      </c>
      <c r="D12" s="43">
        <v>56</v>
      </c>
      <c r="E12" s="46">
        <v>800</v>
      </c>
      <c r="F12" s="41" t="str">
        <f t="shared" si="0"/>
        <v>CRM00168</v>
      </c>
      <c r="G12" s="43" t="s">
        <v>98</v>
      </c>
      <c r="H12"/>
      <c r="I12"/>
    </row>
    <row r="13" spans="1:9" s="42" customFormat="1" ht="58.2" customHeight="1" x14ac:dyDescent="0.25">
      <c r="A13" s="44" t="s">
        <v>166</v>
      </c>
      <c r="B13" s="41" t="s">
        <v>194</v>
      </c>
      <c r="C13" s="41">
        <v>17</v>
      </c>
      <c r="D13" s="43">
        <v>56</v>
      </c>
      <c r="E13" s="46">
        <v>1500</v>
      </c>
      <c r="F13" s="41" t="str">
        <f t="shared" si="0"/>
        <v>CRM00169</v>
      </c>
      <c r="G13" s="43" t="s">
        <v>98</v>
      </c>
      <c r="H13"/>
      <c r="I13"/>
    </row>
    <row r="14" spans="1:9" s="42" customFormat="1" ht="60" customHeight="1" x14ac:dyDescent="0.25">
      <c r="A14" s="44" t="s">
        <v>167</v>
      </c>
      <c r="B14" s="41" t="s">
        <v>195</v>
      </c>
      <c r="C14" s="41">
        <v>2</v>
      </c>
      <c r="D14" s="43">
        <v>56</v>
      </c>
      <c r="E14" s="46">
        <v>400</v>
      </c>
      <c r="F14" s="41" t="str">
        <f t="shared" si="0"/>
        <v>CRM00171</v>
      </c>
      <c r="G14" s="43" t="s">
        <v>98</v>
      </c>
      <c r="H14"/>
      <c r="I14"/>
    </row>
    <row r="15" spans="1:9" s="42" customFormat="1" ht="62.4" customHeight="1" x14ac:dyDescent="0.25">
      <c r="A15" s="44" t="s">
        <v>168</v>
      </c>
      <c r="B15" s="41" t="s">
        <v>105</v>
      </c>
      <c r="C15" s="41">
        <v>28</v>
      </c>
      <c r="D15" s="43">
        <v>56</v>
      </c>
      <c r="E15" s="46">
        <v>200</v>
      </c>
      <c r="F15" s="41" t="str">
        <f t="shared" si="0"/>
        <v>CRM00283</v>
      </c>
      <c r="G15" s="43" t="s">
        <v>98</v>
      </c>
      <c r="H15"/>
      <c r="I15"/>
    </row>
    <row r="16" spans="1:9" s="42" customFormat="1" ht="73.2" customHeight="1" x14ac:dyDescent="0.25">
      <c r="A16" s="44" t="s">
        <v>196</v>
      </c>
      <c r="B16" s="41" t="s">
        <v>106</v>
      </c>
      <c r="C16" s="41">
        <v>2</v>
      </c>
      <c r="D16" s="43">
        <v>56</v>
      </c>
      <c r="E16" s="46">
        <f>208*8</f>
        <v>1664</v>
      </c>
      <c r="F16" s="41" t="str">
        <f t="shared" si="0"/>
        <v>CRM00286</v>
      </c>
      <c r="G16" s="43" t="s">
        <v>98</v>
      </c>
      <c r="H16"/>
      <c r="I16"/>
    </row>
    <row r="17" spans="1:9" s="42" customFormat="1" ht="58.2" customHeight="1" x14ac:dyDescent="0.25">
      <c r="A17" s="44" t="s">
        <v>197</v>
      </c>
      <c r="B17" s="41" t="s">
        <v>107</v>
      </c>
      <c r="C17" s="41">
        <v>3</v>
      </c>
      <c r="D17" s="43">
        <v>56</v>
      </c>
      <c r="E17" s="46">
        <f>141*8</f>
        <v>1128</v>
      </c>
      <c r="F17" s="41" t="str">
        <f t="shared" si="0"/>
        <v>CRM00287</v>
      </c>
      <c r="G17" s="43" t="s">
        <v>98</v>
      </c>
      <c r="H17"/>
      <c r="I17"/>
    </row>
    <row r="18" spans="1:9" s="42" customFormat="1" x14ac:dyDescent="0.25">
      <c r="A18" s="45" t="s">
        <v>199</v>
      </c>
      <c r="B18" s="41" t="s">
        <v>198</v>
      </c>
      <c r="C18" s="41">
        <v>6</v>
      </c>
      <c r="D18" s="43">
        <v>56</v>
      </c>
      <c r="E18" s="46">
        <v>1400</v>
      </c>
      <c r="F18" s="41" t="str">
        <f t="shared" si="0"/>
        <v>CRM00288</v>
      </c>
      <c r="G18" s="43" t="s">
        <v>98</v>
      </c>
      <c r="H18"/>
      <c r="I18"/>
    </row>
    <row r="19" spans="1:9" s="42" customFormat="1" ht="66" customHeight="1" x14ac:dyDescent="0.25">
      <c r="A19" s="44" t="s">
        <v>200</v>
      </c>
      <c r="B19" s="41" t="s">
        <v>108</v>
      </c>
      <c r="C19" s="41">
        <v>8</v>
      </c>
      <c r="D19" s="43">
        <v>56</v>
      </c>
      <c r="E19" s="46">
        <f>139*8</f>
        <v>1112</v>
      </c>
      <c r="F19" s="41" t="str">
        <f t="shared" si="0"/>
        <v>CRM00289</v>
      </c>
      <c r="G19" s="43" t="s">
        <v>98</v>
      </c>
      <c r="H19"/>
      <c r="I19"/>
    </row>
    <row r="20" spans="1:9" s="42" customFormat="1" ht="76.2" customHeight="1" x14ac:dyDescent="0.25">
      <c r="A20" s="44" t="s">
        <v>169</v>
      </c>
      <c r="B20" s="41" t="s">
        <v>201</v>
      </c>
      <c r="C20" s="41">
        <v>3</v>
      </c>
      <c r="D20" s="43">
        <v>56</v>
      </c>
      <c r="E20" s="46">
        <v>700</v>
      </c>
      <c r="F20" s="41" t="str">
        <f t="shared" si="0"/>
        <v>CRM00290</v>
      </c>
      <c r="G20" s="43" t="s">
        <v>98</v>
      </c>
      <c r="H20"/>
      <c r="I20"/>
    </row>
    <row r="21" spans="1:9" s="42" customFormat="1" ht="71.400000000000006" customHeight="1" x14ac:dyDescent="0.25">
      <c r="A21" s="45" t="s">
        <v>202</v>
      </c>
      <c r="B21" s="41" t="s">
        <v>109</v>
      </c>
      <c r="C21" s="41">
        <v>6</v>
      </c>
      <c r="D21" s="43">
        <v>56</v>
      </c>
      <c r="E21" s="46">
        <v>400</v>
      </c>
      <c r="F21" s="41" t="str">
        <f t="shared" si="0"/>
        <v>CRM00293</v>
      </c>
      <c r="G21" s="43" t="s">
        <v>98</v>
      </c>
      <c r="H21"/>
      <c r="I21"/>
    </row>
    <row r="22" spans="1:9" s="42" customFormat="1" ht="66" customHeight="1" x14ac:dyDescent="0.25">
      <c r="A22" s="44" t="s">
        <v>203</v>
      </c>
      <c r="B22" s="41" t="s">
        <v>110</v>
      </c>
      <c r="C22" s="41">
        <v>11</v>
      </c>
      <c r="D22" s="43">
        <v>56</v>
      </c>
      <c r="E22" s="46">
        <f>31*8</f>
        <v>248</v>
      </c>
      <c r="F22" s="41" t="str">
        <f t="shared" si="0"/>
        <v>CRM00294</v>
      </c>
      <c r="G22" s="43" t="s">
        <v>98</v>
      </c>
      <c r="H22"/>
      <c r="I22"/>
    </row>
    <row r="23" spans="1:9" s="42" customFormat="1" ht="69" customHeight="1" x14ac:dyDescent="0.25">
      <c r="A23" s="44" t="s">
        <v>188</v>
      </c>
      <c r="B23" s="41" t="s">
        <v>187</v>
      </c>
      <c r="C23" s="41">
        <v>1</v>
      </c>
      <c r="D23" s="43">
        <v>56</v>
      </c>
      <c r="E23" s="46">
        <f>94*8</f>
        <v>752</v>
      </c>
      <c r="F23" s="41" t="str">
        <f t="shared" si="0"/>
        <v>CRM00295</v>
      </c>
      <c r="G23" s="43" t="s">
        <v>98</v>
      </c>
      <c r="H23"/>
      <c r="I23"/>
    </row>
    <row r="24" spans="1:9" s="42" customFormat="1" ht="69.599999999999994" customHeight="1" x14ac:dyDescent="0.25">
      <c r="A24" s="44" t="s">
        <v>170</v>
      </c>
      <c r="B24" s="41" t="s">
        <v>111</v>
      </c>
      <c r="C24" s="41">
        <v>5</v>
      </c>
      <c r="D24" s="43">
        <v>56</v>
      </c>
      <c r="E24" s="46">
        <v>380</v>
      </c>
      <c r="F24" s="41" t="str">
        <f t="shared" si="0"/>
        <v>CRM00296</v>
      </c>
      <c r="G24" s="43" t="s">
        <v>98</v>
      </c>
      <c r="H24"/>
      <c r="I24"/>
    </row>
    <row r="25" spans="1:9" s="42" customFormat="1" ht="66" customHeight="1" x14ac:dyDescent="0.25">
      <c r="A25" s="44" t="s">
        <v>205</v>
      </c>
      <c r="B25" s="41" t="s">
        <v>204</v>
      </c>
      <c r="C25" s="41">
        <v>3</v>
      </c>
      <c r="D25" s="43">
        <v>56</v>
      </c>
      <c r="E25" s="46">
        <f>400*8</f>
        <v>3200</v>
      </c>
      <c r="F25" s="41" t="str">
        <f t="shared" si="0"/>
        <v>CRM00297</v>
      </c>
      <c r="G25" s="43" t="s">
        <v>98</v>
      </c>
      <c r="H25"/>
      <c r="I25"/>
    </row>
    <row r="26" spans="1:9" s="42" customFormat="1" ht="41.4" customHeight="1" x14ac:dyDescent="0.25">
      <c r="A26" s="44" t="s">
        <v>171</v>
      </c>
      <c r="B26" s="41" t="s">
        <v>112</v>
      </c>
      <c r="C26" s="41">
        <v>2</v>
      </c>
      <c r="D26" s="43">
        <v>56</v>
      </c>
      <c r="E26" s="46">
        <v>750</v>
      </c>
      <c r="F26" s="41" t="str">
        <f t="shared" si="0"/>
        <v>CRM00299</v>
      </c>
      <c r="G26" s="43" t="s">
        <v>98</v>
      </c>
      <c r="H26"/>
      <c r="I26"/>
    </row>
    <row r="27" spans="1:9" s="42" customFormat="1" ht="79.2" customHeight="1" x14ac:dyDescent="0.25">
      <c r="A27" s="44" t="s">
        <v>207</v>
      </c>
      <c r="B27" s="41" t="s">
        <v>206</v>
      </c>
      <c r="C27" s="41">
        <v>20</v>
      </c>
      <c r="D27" s="43">
        <v>56</v>
      </c>
      <c r="E27" s="46">
        <f>19*8</f>
        <v>152</v>
      </c>
      <c r="F27" s="41" t="str">
        <f t="shared" si="0"/>
        <v>CRM00300</v>
      </c>
      <c r="G27" s="43" t="s">
        <v>98</v>
      </c>
      <c r="H27"/>
      <c r="I27"/>
    </row>
    <row r="28" spans="1:9" s="42" customFormat="1" ht="47.4" customHeight="1" x14ac:dyDescent="0.25">
      <c r="A28" s="44" t="s">
        <v>172</v>
      </c>
      <c r="B28" s="41" t="s">
        <v>113</v>
      </c>
      <c r="C28" s="41">
        <v>17</v>
      </c>
      <c r="D28" s="43">
        <v>56</v>
      </c>
      <c r="E28" s="47">
        <v>180</v>
      </c>
      <c r="F28" s="41" t="str">
        <f t="shared" si="0"/>
        <v>CRM00329</v>
      </c>
      <c r="G28" s="43" t="s">
        <v>98</v>
      </c>
      <c r="H28"/>
      <c r="I28"/>
    </row>
    <row r="29" spans="1:9" s="42" customFormat="1" ht="67.8" customHeight="1" x14ac:dyDescent="0.25">
      <c r="A29" s="44" t="s">
        <v>173</v>
      </c>
      <c r="B29" s="41" t="s">
        <v>114</v>
      </c>
      <c r="C29" s="41">
        <v>8</v>
      </c>
      <c r="D29" s="43">
        <v>56</v>
      </c>
      <c r="E29" s="47">
        <v>675</v>
      </c>
      <c r="F29" s="41" t="str">
        <f t="shared" si="0"/>
        <v>CRM00330</v>
      </c>
      <c r="G29" s="43" t="s">
        <v>98</v>
      </c>
      <c r="H29"/>
      <c r="I29"/>
    </row>
    <row r="30" spans="1:9" s="42" customFormat="1" ht="67.2" customHeight="1" x14ac:dyDescent="0.25">
      <c r="A30" s="44" t="s">
        <v>174</v>
      </c>
      <c r="B30" s="41" t="s">
        <v>115</v>
      </c>
      <c r="C30" s="41">
        <v>8</v>
      </c>
      <c r="D30" s="43">
        <v>56</v>
      </c>
      <c r="E30" s="47">
        <v>1700</v>
      </c>
      <c r="F30" s="41" t="str">
        <f t="shared" si="0"/>
        <v>CRM00331</v>
      </c>
      <c r="G30" s="43" t="s">
        <v>98</v>
      </c>
      <c r="H30"/>
      <c r="I30"/>
    </row>
    <row r="31" spans="1:9" s="42" customFormat="1" ht="81" customHeight="1" x14ac:dyDescent="0.25">
      <c r="A31" s="45" t="s">
        <v>245</v>
      </c>
      <c r="B31" s="41" t="s">
        <v>116</v>
      </c>
      <c r="C31" s="41">
        <v>8</v>
      </c>
      <c r="D31" s="43">
        <v>56</v>
      </c>
      <c r="E31" s="47">
        <v>150</v>
      </c>
      <c r="F31" s="41" t="str">
        <f t="shared" si="0"/>
        <v>CRM00340</v>
      </c>
      <c r="G31" s="43" t="s">
        <v>98</v>
      </c>
      <c r="H31"/>
      <c r="I31"/>
    </row>
    <row r="32" spans="1:9" s="42" customFormat="1" ht="79.2" customHeight="1" x14ac:dyDescent="0.25">
      <c r="A32" s="44" t="s">
        <v>175</v>
      </c>
      <c r="B32" s="41" t="s">
        <v>117</v>
      </c>
      <c r="C32" s="41">
        <v>11</v>
      </c>
      <c r="D32" s="43">
        <v>56</v>
      </c>
      <c r="E32" s="47">
        <v>520</v>
      </c>
      <c r="F32" s="41" t="str">
        <f t="shared" si="0"/>
        <v>CRM00341</v>
      </c>
      <c r="G32" s="43" t="s">
        <v>98</v>
      </c>
      <c r="H32"/>
      <c r="I32"/>
    </row>
    <row r="33" spans="1:9" s="42" customFormat="1" ht="67.2" customHeight="1" x14ac:dyDescent="0.25">
      <c r="A33" s="44" t="s">
        <v>176</v>
      </c>
      <c r="B33" s="41" t="s">
        <v>118</v>
      </c>
      <c r="C33" s="41">
        <v>2</v>
      </c>
      <c r="D33" s="43">
        <v>56</v>
      </c>
      <c r="E33" s="47">
        <v>3064</v>
      </c>
      <c r="F33" s="41" t="str">
        <f t="shared" si="0"/>
        <v>CRM00393</v>
      </c>
      <c r="G33" s="43" t="s">
        <v>98</v>
      </c>
      <c r="H33"/>
      <c r="I33"/>
    </row>
    <row r="34" spans="1:9" s="42" customFormat="1" ht="55.8" customHeight="1" x14ac:dyDescent="0.25">
      <c r="A34" s="44" t="s">
        <v>177</v>
      </c>
      <c r="B34" s="41" t="s">
        <v>119</v>
      </c>
      <c r="C34" s="41">
        <v>4</v>
      </c>
      <c r="D34" s="43">
        <v>56</v>
      </c>
      <c r="E34" s="47">
        <v>910</v>
      </c>
      <c r="F34" s="41" t="str">
        <f t="shared" ref="F34:F64" si="1">B34</f>
        <v>CRM00398</v>
      </c>
      <c r="G34" s="43" t="s">
        <v>98</v>
      </c>
      <c r="H34"/>
      <c r="I34"/>
    </row>
    <row r="35" spans="1:9" s="42" customFormat="1" ht="76.2" customHeight="1" x14ac:dyDescent="0.25">
      <c r="A35" s="44" t="s">
        <v>178</v>
      </c>
      <c r="B35" s="41" t="s">
        <v>120</v>
      </c>
      <c r="C35" s="41">
        <v>4</v>
      </c>
      <c r="D35" s="43">
        <v>56</v>
      </c>
      <c r="E35" s="47">
        <v>632</v>
      </c>
      <c r="F35" s="41" t="str">
        <f t="shared" si="1"/>
        <v>CRM00399</v>
      </c>
      <c r="G35" s="43" t="s">
        <v>98</v>
      </c>
      <c r="H35"/>
      <c r="I35"/>
    </row>
    <row r="36" spans="1:9" s="42" customFormat="1" ht="61.8" customHeight="1" x14ac:dyDescent="0.25">
      <c r="A36" s="44" t="s">
        <v>184</v>
      </c>
      <c r="B36" s="41" t="s">
        <v>146</v>
      </c>
      <c r="C36" s="41">
        <v>2</v>
      </c>
      <c r="D36" s="43">
        <v>56</v>
      </c>
      <c r="E36" s="47">
        <v>95</v>
      </c>
      <c r="F36" s="41" t="str">
        <f t="shared" si="1"/>
        <v>CRM00403</v>
      </c>
      <c r="G36" s="43" t="s">
        <v>98</v>
      </c>
      <c r="H36"/>
      <c r="I36"/>
    </row>
    <row r="37" spans="1:9" s="42" customFormat="1" ht="61.2" customHeight="1" x14ac:dyDescent="0.25">
      <c r="A37" s="44" t="s">
        <v>179</v>
      </c>
      <c r="B37" s="41" t="s">
        <v>121</v>
      </c>
      <c r="C37" s="41">
        <v>5</v>
      </c>
      <c r="D37" s="43">
        <v>56</v>
      </c>
      <c r="E37" s="47">
        <v>640</v>
      </c>
      <c r="F37" s="41" t="str">
        <f t="shared" si="1"/>
        <v>CRM00404</v>
      </c>
      <c r="G37" s="43" t="s">
        <v>98</v>
      </c>
      <c r="H37"/>
      <c r="I37"/>
    </row>
    <row r="38" spans="1:9" s="42" customFormat="1" ht="51.6" customHeight="1" x14ac:dyDescent="0.25">
      <c r="A38" s="44" t="s">
        <v>189</v>
      </c>
      <c r="B38" s="41" t="s">
        <v>122</v>
      </c>
      <c r="C38" s="41">
        <v>1</v>
      </c>
      <c r="D38" s="43">
        <v>56</v>
      </c>
      <c r="E38" s="46">
        <f>22*8</f>
        <v>176</v>
      </c>
      <c r="F38" s="41" t="str">
        <f t="shared" si="1"/>
        <v>CRM00405</v>
      </c>
      <c r="G38" s="43" t="s">
        <v>98</v>
      </c>
      <c r="H38"/>
      <c r="I38"/>
    </row>
    <row r="39" spans="1:9" s="42" customFormat="1" ht="73.2" customHeight="1" x14ac:dyDescent="0.25">
      <c r="A39" s="44" t="s">
        <v>29</v>
      </c>
      <c r="B39" s="41" t="s">
        <v>123</v>
      </c>
      <c r="C39" s="41">
        <v>7</v>
      </c>
      <c r="D39" s="43">
        <v>56</v>
      </c>
      <c r="E39" s="46">
        <f>22*8</f>
        <v>176</v>
      </c>
      <c r="F39" s="41" t="str">
        <f t="shared" si="1"/>
        <v>CRM00406</v>
      </c>
      <c r="G39" s="43" t="s">
        <v>98</v>
      </c>
      <c r="H39"/>
      <c r="I39"/>
    </row>
    <row r="40" spans="1:9" s="42" customFormat="1" ht="51.6" customHeight="1" x14ac:dyDescent="0.25">
      <c r="A40" s="44" t="s">
        <v>209</v>
      </c>
      <c r="B40" s="41" t="s">
        <v>208</v>
      </c>
      <c r="C40" s="41">
        <v>7</v>
      </c>
      <c r="D40" s="43">
        <v>56</v>
      </c>
      <c r="E40" s="46">
        <f>44*8</f>
        <v>352</v>
      </c>
      <c r="F40" s="41" t="str">
        <f t="shared" si="1"/>
        <v>CRM00407</v>
      </c>
      <c r="G40" s="43" t="s">
        <v>98</v>
      </c>
      <c r="H40"/>
      <c r="I40"/>
    </row>
    <row r="41" spans="1:9" s="42" customFormat="1" ht="73.8" customHeight="1" x14ac:dyDescent="0.25">
      <c r="A41" s="44" t="s">
        <v>210</v>
      </c>
      <c r="B41" s="41" t="s">
        <v>124</v>
      </c>
      <c r="C41" s="41">
        <v>6</v>
      </c>
      <c r="D41" s="43">
        <v>56</v>
      </c>
      <c r="E41" s="46">
        <f>44*8</f>
        <v>352</v>
      </c>
      <c r="F41" s="41" t="str">
        <f t="shared" si="1"/>
        <v>CRM00408</v>
      </c>
      <c r="G41" s="43" t="s">
        <v>98</v>
      </c>
      <c r="H41"/>
      <c r="I41"/>
    </row>
    <row r="42" spans="1:9" s="42" customFormat="1" ht="49.2" customHeight="1" x14ac:dyDescent="0.25">
      <c r="A42" s="44" t="s">
        <v>180</v>
      </c>
      <c r="B42" s="41" t="s">
        <v>211</v>
      </c>
      <c r="C42" s="41">
        <v>3</v>
      </c>
      <c r="D42" s="43">
        <v>56</v>
      </c>
      <c r="E42" s="46">
        <f>179*8</f>
        <v>1432</v>
      </c>
      <c r="F42" s="41" t="str">
        <f t="shared" si="1"/>
        <v>CRM00410</v>
      </c>
      <c r="G42" s="43" t="s">
        <v>98</v>
      </c>
      <c r="H42"/>
      <c r="I42"/>
    </row>
    <row r="43" spans="1:9" s="42" customFormat="1" ht="111.6" customHeight="1" x14ac:dyDescent="0.25">
      <c r="A43" s="44" t="s">
        <v>228</v>
      </c>
      <c r="B43" s="41" t="s">
        <v>125</v>
      </c>
      <c r="C43" s="41">
        <v>7</v>
      </c>
      <c r="D43" s="43">
        <v>56</v>
      </c>
      <c r="E43" s="46">
        <v>665.84999999999991</v>
      </c>
      <c r="F43" s="41" t="str">
        <f t="shared" si="1"/>
        <v>P17Q1005</v>
      </c>
      <c r="G43" s="43" t="s">
        <v>98</v>
      </c>
      <c r="H43"/>
      <c r="I43"/>
    </row>
    <row r="44" spans="1:9" s="42" customFormat="1" ht="97.2" customHeight="1" x14ac:dyDescent="0.25">
      <c r="A44" s="44" t="s">
        <v>229</v>
      </c>
      <c r="B44" s="41" t="s">
        <v>126</v>
      </c>
      <c r="C44" s="41">
        <v>17</v>
      </c>
      <c r="D44" s="43">
        <v>56</v>
      </c>
      <c r="E44" s="46">
        <v>768.19999999999993</v>
      </c>
      <c r="F44" s="41" t="str">
        <f t="shared" si="1"/>
        <v>P17Q1006</v>
      </c>
      <c r="G44" s="43" t="s">
        <v>98</v>
      </c>
      <c r="H44"/>
      <c r="I44"/>
    </row>
    <row r="45" spans="1:9" s="42" customFormat="1" ht="111" customHeight="1" x14ac:dyDescent="0.25">
      <c r="A45" s="44" t="s">
        <v>230</v>
      </c>
      <c r="B45" s="41" t="s">
        <v>127</v>
      </c>
      <c r="C45" s="41">
        <v>16</v>
      </c>
      <c r="D45" s="43">
        <v>56</v>
      </c>
      <c r="E45" s="46">
        <v>379.49999999999994</v>
      </c>
      <c r="F45" s="41" t="str">
        <f t="shared" si="1"/>
        <v>P17Q2001</v>
      </c>
      <c r="G45" s="43" t="s">
        <v>98</v>
      </c>
      <c r="H45"/>
      <c r="I45"/>
    </row>
    <row r="46" spans="1:9" s="42" customFormat="1" ht="109.8" customHeight="1" x14ac:dyDescent="0.25">
      <c r="A46" s="44" t="s">
        <v>231</v>
      </c>
      <c r="B46" s="41" t="s">
        <v>128</v>
      </c>
      <c r="C46" s="41">
        <v>2</v>
      </c>
      <c r="D46" s="43">
        <v>56</v>
      </c>
      <c r="E46" s="46">
        <v>1506.4999999999998</v>
      </c>
      <c r="F46" s="41" t="str">
        <f t="shared" si="1"/>
        <v>P17Q2003</v>
      </c>
      <c r="G46" s="43" t="s">
        <v>98</v>
      </c>
      <c r="H46"/>
      <c r="I46"/>
    </row>
    <row r="47" spans="1:9" s="42" customFormat="1" ht="107.4" customHeight="1" x14ac:dyDescent="0.25">
      <c r="A47" s="44" t="s">
        <v>232</v>
      </c>
      <c r="B47" s="41" t="s">
        <v>129</v>
      </c>
      <c r="C47" s="41">
        <v>2</v>
      </c>
      <c r="D47" s="43">
        <v>56</v>
      </c>
      <c r="E47" s="46">
        <v>688.84999999999991</v>
      </c>
      <c r="F47" s="41" t="str">
        <f t="shared" si="1"/>
        <v>P17Q2007</v>
      </c>
      <c r="G47" s="43" t="s">
        <v>98</v>
      </c>
      <c r="H47"/>
      <c r="I47"/>
    </row>
    <row r="48" spans="1:9" s="42" customFormat="1" ht="120" customHeight="1" x14ac:dyDescent="0.25">
      <c r="A48" s="44" t="s">
        <v>233</v>
      </c>
      <c r="B48" s="41" t="s">
        <v>130</v>
      </c>
      <c r="C48" s="41">
        <v>4</v>
      </c>
      <c r="D48" s="43">
        <v>56</v>
      </c>
      <c r="E48" s="46">
        <v>747.5</v>
      </c>
      <c r="F48" s="41" t="str">
        <f t="shared" si="1"/>
        <v>P18Q2001</v>
      </c>
      <c r="G48" s="43" t="s">
        <v>98</v>
      </c>
      <c r="H48"/>
      <c r="I48"/>
    </row>
    <row r="49" spans="1:9" s="42" customFormat="1" x14ac:dyDescent="0.25">
      <c r="A49" s="44" t="s">
        <v>234</v>
      </c>
      <c r="B49" s="41" t="s">
        <v>131</v>
      </c>
      <c r="C49" s="49">
        <v>3</v>
      </c>
      <c r="D49" s="43">
        <v>56</v>
      </c>
      <c r="E49" s="46">
        <v>552</v>
      </c>
      <c r="F49" s="41" t="str">
        <f t="shared" si="1"/>
        <v>P18Q2003</v>
      </c>
      <c r="G49" s="43" t="s">
        <v>98</v>
      </c>
      <c r="H49"/>
      <c r="I49"/>
    </row>
    <row r="50" spans="1:9" s="42" customFormat="1" x14ac:dyDescent="0.25">
      <c r="A50" s="44" t="s">
        <v>235</v>
      </c>
      <c r="B50" s="41" t="s">
        <v>132</v>
      </c>
      <c r="C50" s="41">
        <v>2</v>
      </c>
      <c r="D50" s="43">
        <v>56</v>
      </c>
      <c r="E50" s="46">
        <v>529.91452991452991</v>
      </c>
      <c r="F50" s="41" t="str">
        <f t="shared" si="1"/>
        <v>P18Q3001</v>
      </c>
      <c r="G50" s="43" t="s">
        <v>98</v>
      </c>
      <c r="H50"/>
      <c r="I50"/>
    </row>
    <row r="51" spans="1:9" s="42" customFormat="1" x14ac:dyDescent="0.25">
      <c r="A51" s="44" t="s">
        <v>236</v>
      </c>
      <c r="B51" s="41" t="s">
        <v>133</v>
      </c>
      <c r="C51" s="41">
        <v>3</v>
      </c>
      <c r="D51" s="43">
        <v>56</v>
      </c>
      <c r="E51" s="46">
        <v>920.09708737864071</v>
      </c>
      <c r="F51" s="41" t="str">
        <f t="shared" si="1"/>
        <v>P18Q3004</v>
      </c>
      <c r="G51" s="43" t="s">
        <v>98</v>
      </c>
      <c r="H51"/>
      <c r="I51"/>
    </row>
    <row r="52" spans="1:9" s="42" customFormat="1" x14ac:dyDescent="0.25">
      <c r="A52" s="44" t="s">
        <v>237</v>
      </c>
      <c r="B52" s="41" t="s">
        <v>134</v>
      </c>
      <c r="C52" s="41">
        <v>2</v>
      </c>
      <c r="D52" s="43">
        <v>56</v>
      </c>
      <c r="E52" s="46">
        <v>566.82524271844648</v>
      </c>
      <c r="F52" s="41" t="str">
        <f t="shared" si="1"/>
        <v>P18Q3005</v>
      </c>
      <c r="G52" s="43" t="s">
        <v>98</v>
      </c>
      <c r="H52"/>
      <c r="I52"/>
    </row>
    <row r="53" spans="1:9" s="42" customFormat="1" x14ac:dyDescent="0.25">
      <c r="A53" s="44" t="s">
        <v>238</v>
      </c>
      <c r="B53" s="41" t="s">
        <v>135</v>
      </c>
      <c r="C53" s="41">
        <v>2</v>
      </c>
      <c r="D53" s="43">
        <v>56</v>
      </c>
      <c r="E53" s="46">
        <v>453.23300970873782</v>
      </c>
      <c r="F53" s="41" t="str">
        <f t="shared" si="1"/>
        <v>P18Q3006</v>
      </c>
      <c r="G53" s="43" t="s">
        <v>98</v>
      </c>
      <c r="H53"/>
      <c r="I53"/>
    </row>
    <row r="54" spans="1:9" s="42" customFormat="1" ht="90.6" customHeight="1" x14ac:dyDescent="0.25">
      <c r="A54" s="44" t="s">
        <v>212</v>
      </c>
      <c r="B54" s="41" t="s">
        <v>136</v>
      </c>
      <c r="C54" s="41">
        <v>2</v>
      </c>
      <c r="D54" s="43">
        <v>56</v>
      </c>
      <c r="E54" s="47">
        <v>560</v>
      </c>
      <c r="F54" s="41" t="str">
        <f t="shared" si="1"/>
        <v>P19Q1003</v>
      </c>
      <c r="G54" s="43" t="s">
        <v>98</v>
      </c>
      <c r="H54"/>
      <c r="I54"/>
    </row>
    <row r="55" spans="1:9" s="42" customFormat="1" ht="110.4" customHeight="1" x14ac:dyDescent="0.25">
      <c r="A55" s="44" t="s">
        <v>213</v>
      </c>
      <c r="B55" s="41" t="s">
        <v>137</v>
      </c>
      <c r="C55" s="41">
        <v>3</v>
      </c>
      <c r="D55" s="43">
        <v>56</v>
      </c>
      <c r="E55" s="47">
        <v>750</v>
      </c>
      <c r="F55" s="41" t="str">
        <f t="shared" si="1"/>
        <v>P19Q1004</v>
      </c>
      <c r="G55" s="43" t="s">
        <v>98</v>
      </c>
      <c r="H55"/>
      <c r="I55"/>
    </row>
    <row r="56" spans="1:9" s="42" customFormat="1" ht="97.8" customHeight="1" x14ac:dyDescent="0.25">
      <c r="A56" s="44" t="s">
        <v>214</v>
      </c>
      <c r="B56" s="41" t="s">
        <v>138</v>
      </c>
      <c r="C56" s="41">
        <v>1</v>
      </c>
      <c r="D56" s="43">
        <v>56</v>
      </c>
      <c r="E56" s="47">
        <v>898</v>
      </c>
      <c r="F56" s="41" t="str">
        <f t="shared" si="1"/>
        <v>P19Q1006</v>
      </c>
      <c r="G56" s="43" t="s">
        <v>98</v>
      </c>
      <c r="H56"/>
      <c r="I56"/>
    </row>
    <row r="57" spans="1:9" s="42" customFormat="1" ht="90.6" customHeight="1" x14ac:dyDescent="0.25">
      <c r="A57" s="44" t="s">
        <v>246</v>
      </c>
      <c r="B57" s="41" t="s">
        <v>139</v>
      </c>
      <c r="C57" s="41">
        <v>2</v>
      </c>
      <c r="D57" s="43">
        <v>56</v>
      </c>
      <c r="E57" s="47">
        <v>568</v>
      </c>
      <c r="F57" s="41" t="str">
        <f t="shared" si="1"/>
        <v>P19Q1007</v>
      </c>
      <c r="G57" s="43" t="s">
        <v>98</v>
      </c>
      <c r="H57"/>
      <c r="I57"/>
    </row>
    <row r="58" spans="1:9" s="42" customFormat="1" ht="105" customHeight="1" x14ac:dyDescent="0.25">
      <c r="A58" s="44" t="s">
        <v>247</v>
      </c>
      <c r="B58" s="41" t="s">
        <v>140</v>
      </c>
      <c r="C58" s="41">
        <v>2</v>
      </c>
      <c r="D58" s="43">
        <v>56</v>
      </c>
      <c r="E58" s="47">
        <v>747.5</v>
      </c>
      <c r="F58" s="41" t="str">
        <f t="shared" si="1"/>
        <v>P19Q2004</v>
      </c>
      <c r="G58" s="43" t="s">
        <v>98</v>
      </c>
      <c r="H58"/>
      <c r="I58"/>
    </row>
    <row r="59" spans="1:9" s="42" customFormat="1" ht="90" customHeight="1" x14ac:dyDescent="0.25">
      <c r="A59" s="44" t="s">
        <v>248</v>
      </c>
      <c r="B59" s="41" t="s">
        <v>141</v>
      </c>
      <c r="C59" s="41">
        <v>2</v>
      </c>
      <c r="D59" s="43">
        <v>56</v>
      </c>
      <c r="E59" s="47">
        <v>233.45</v>
      </c>
      <c r="F59" s="41" t="str">
        <f t="shared" si="1"/>
        <v>P19Q2005</v>
      </c>
      <c r="G59" s="43" t="s">
        <v>98</v>
      </c>
      <c r="H59"/>
      <c r="I59"/>
    </row>
    <row r="60" spans="1:9" s="42" customFormat="1" ht="114.6" customHeight="1" x14ac:dyDescent="0.25">
      <c r="A60" s="44" t="s">
        <v>215</v>
      </c>
      <c r="B60" s="41" t="s">
        <v>142</v>
      </c>
      <c r="C60" s="41">
        <v>1</v>
      </c>
      <c r="D60" s="43">
        <v>56</v>
      </c>
      <c r="E60" s="47">
        <v>655.5</v>
      </c>
      <c r="F60" s="41" t="str">
        <f t="shared" si="1"/>
        <v>P19Q2008</v>
      </c>
      <c r="G60" s="43" t="s">
        <v>98</v>
      </c>
      <c r="H60"/>
      <c r="I60"/>
    </row>
    <row r="61" spans="1:9" s="42" customFormat="1" ht="99" customHeight="1" x14ac:dyDescent="0.25">
      <c r="A61" s="44" t="s">
        <v>216</v>
      </c>
      <c r="B61" s="41" t="s">
        <v>143</v>
      </c>
      <c r="C61" s="41">
        <v>1</v>
      </c>
      <c r="D61" s="43">
        <v>56</v>
      </c>
      <c r="E61" s="47">
        <v>552</v>
      </c>
      <c r="F61" s="41" t="str">
        <f t="shared" si="1"/>
        <v>P19Q2009</v>
      </c>
      <c r="G61" s="43" t="s">
        <v>98</v>
      </c>
      <c r="H61"/>
      <c r="I61"/>
    </row>
    <row r="62" spans="1:9" s="42" customFormat="1" ht="86.4" customHeight="1" x14ac:dyDescent="0.25">
      <c r="A62" s="44" t="s">
        <v>249</v>
      </c>
      <c r="B62" s="41" t="s">
        <v>144</v>
      </c>
      <c r="C62" s="41">
        <v>1</v>
      </c>
      <c r="D62" s="43">
        <v>56</v>
      </c>
      <c r="E62" s="47">
        <v>401.35</v>
      </c>
      <c r="F62" s="41" t="str">
        <f t="shared" si="1"/>
        <v>P19Q2011</v>
      </c>
      <c r="G62" s="43" t="s">
        <v>98</v>
      </c>
      <c r="H62"/>
      <c r="I62"/>
    </row>
    <row r="63" spans="1:9" s="42" customFormat="1" ht="196.2" customHeight="1" x14ac:dyDescent="0.25">
      <c r="A63" s="45" t="s">
        <v>185</v>
      </c>
      <c r="B63" s="41" t="s">
        <v>186</v>
      </c>
      <c r="C63" s="41">
        <v>1</v>
      </c>
      <c r="D63" s="43">
        <v>56</v>
      </c>
      <c r="E63" s="47">
        <v>469</v>
      </c>
      <c r="F63" s="41" t="str">
        <f t="shared" si="1"/>
        <v>P19Q3007</v>
      </c>
      <c r="G63" s="43" t="s">
        <v>98</v>
      </c>
      <c r="H63"/>
      <c r="I63"/>
    </row>
    <row r="64" spans="1:9" s="42" customFormat="1" ht="103.8" customHeight="1" x14ac:dyDescent="0.25">
      <c r="A64" s="44" t="s">
        <v>217</v>
      </c>
      <c r="B64" s="41" t="s">
        <v>147</v>
      </c>
      <c r="C64" s="41">
        <v>7</v>
      </c>
      <c r="D64" s="43">
        <v>56</v>
      </c>
      <c r="E64" s="47">
        <v>644</v>
      </c>
      <c r="F64" s="41" t="str">
        <f t="shared" si="1"/>
        <v>P20Q1001</v>
      </c>
      <c r="G64" s="43" t="s">
        <v>98</v>
      </c>
      <c r="H64"/>
      <c r="I64"/>
    </row>
    <row r="65" spans="1:9" s="42" customFormat="1" ht="114.6" customHeight="1" x14ac:dyDescent="0.25">
      <c r="A65" s="44" t="s">
        <v>218</v>
      </c>
      <c r="B65" s="41" t="s">
        <v>148</v>
      </c>
      <c r="C65" s="41">
        <v>5</v>
      </c>
      <c r="D65" s="43">
        <v>56</v>
      </c>
      <c r="E65" s="47">
        <v>454.24999999999994</v>
      </c>
      <c r="F65" s="41" t="str">
        <f t="shared" ref="F65:F75" si="2">B65</f>
        <v>P20Q1002</v>
      </c>
      <c r="G65" s="43" t="s">
        <v>98</v>
      </c>
      <c r="H65"/>
      <c r="I65"/>
    </row>
    <row r="66" spans="1:9" s="42" customFormat="1" ht="101.4" customHeight="1" x14ac:dyDescent="0.25">
      <c r="A66" s="44" t="s">
        <v>219</v>
      </c>
      <c r="B66" s="41" t="s">
        <v>149</v>
      </c>
      <c r="C66" s="41">
        <v>8</v>
      </c>
      <c r="D66" s="43">
        <v>56</v>
      </c>
      <c r="E66" s="47">
        <v>241.49999999999997</v>
      </c>
      <c r="F66" s="41" t="str">
        <f t="shared" si="2"/>
        <v>P20Q1003</v>
      </c>
      <c r="G66" s="43" t="s">
        <v>98</v>
      </c>
      <c r="H66"/>
      <c r="I66"/>
    </row>
    <row r="67" spans="1:9" s="42" customFormat="1" ht="135" customHeight="1" x14ac:dyDescent="0.25">
      <c r="A67" s="44" t="s">
        <v>220</v>
      </c>
      <c r="B67" s="41" t="s">
        <v>145</v>
      </c>
      <c r="C67" s="41">
        <v>5</v>
      </c>
      <c r="D67" s="43">
        <v>56</v>
      </c>
      <c r="E67" s="47">
        <v>281.75</v>
      </c>
      <c r="F67" s="41" t="str">
        <f t="shared" si="2"/>
        <v>P20Q1004</v>
      </c>
      <c r="G67" s="43" t="s">
        <v>98</v>
      </c>
      <c r="H67"/>
      <c r="I67"/>
    </row>
    <row r="68" spans="1:9" s="42" customFormat="1" ht="93.6" customHeight="1" x14ac:dyDescent="0.25">
      <c r="A68" s="44" t="s">
        <v>221</v>
      </c>
      <c r="B68" s="41" t="s">
        <v>150</v>
      </c>
      <c r="C68" s="41">
        <v>1</v>
      </c>
      <c r="D68" s="43">
        <v>56</v>
      </c>
      <c r="E68" s="47">
        <v>688.84999999999991</v>
      </c>
      <c r="F68" s="41" t="str">
        <f t="shared" si="2"/>
        <v>P20Q1005</v>
      </c>
      <c r="G68" s="43" t="s">
        <v>98</v>
      </c>
      <c r="H68"/>
      <c r="I68"/>
    </row>
    <row r="69" spans="1:9" s="42" customFormat="1" ht="92.4" customHeight="1" x14ac:dyDescent="0.25">
      <c r="A69" s="44" t="s">
        <v>222</v>
      </c>
      <c r="B69" s="41" t="s">
        <v>151</v>
      </c>
      <c r="C69" s="41">
        <v>5</v>
      </c>
      <c r="D69" s="43">
        <v>56</v>
      </c>
      <c r="E69" s="47">
        <v>343.84999999999997</v>
      </c>
      <c r="F69" s="41" t="str">
        <f t="shared" si="2"/>
        <v>P20Q1006</v>
      </c>
      <c r="G69" s="43" t="s">
        <v>98</v>
      </c>
      <c r="H69"/>
      <c r="I69"/>
    </row>
    <row r="70" spans="1:9" s="42" customFormat="1" ht="90.6" customHeight="1" x14ac:dyDescent="0.25">
      <c r="A70" s="44" t="s">
        <v>223</v>
      </c>
      <c r="B70" s="41" t="s">
        <v>152</v>
      </c>
      <c r="C70" s="41">
        <v>2</v>
      </c>
      <c r="D70" s="43">
        <v>56</v>
      </c>
      <c r="E70" s="47">
        <v>458.84999999999997</v>
      </c>
      <c r="F70" s="41" t="str">
        <f t="shared" si="2"/>
        <v>P20Q1007</v>
      </c>
      <c r="G70" s="43" t="s">
        <v>98</v>
      </c>
      <c r="H70"/>
      <c r="I70"/>
    </row>
    <row r="71" spans="1:9" s="42" customFormat="1" ht="79.8" customHeight="1" x14ac:dyDescent="0.25">
      <c r="A71" s="44" t="s">
        <v>224</v>
      </c>
      <c r="B71" s="41" t="s">
        <v>153</v>
      </c>
      <c r="C71" s="41">
        <v>2</v>
      </c>
      <c r="D71" s="43">
        <v>56</v>
      </c>
      <c r="E71" s="47">
        <v>470.34999999999997</v>
      </c>
      <c r="F71" s="41" t="str">
        <f t="shared" si="2"/>
        <v>P20Q1008</v>
      </c>
      <c r="G71" s="43" t="s">
        <v>98</v>
      </c>
      <c r="H71"/>
      <c r="I71"/>
    </row>
    <row r="72" spans="1:9" s="42" customFormat="1" ht="93.6" customHeight="1" x14ac:dyDescent="0.25">
      <c r="A72" s="44" t="s">
        <v>225</v>
      </c>
      <c r="B72" s="41" t="s">
        <v>154</v>
      </c>
      <c r="C72" s="41">
        <v>1</v>
      </c>
      <c r="D72" s="43">
        <v>56</v>
      </c>
      <c r="E72" s="47">
        <v>575</v>
      </c>
      <c r="F72" s="41" t="str">
        <f t="shared" si="2"/>
        <v>P20Q1009</v>
      </c>
      <c r="G72" s="43" t="s">
        <v>98</v>
      </c>
      <c r="H72"/>
      <c r="I72"/>
    </row>
    <row r="73" spans="1:9" s="42" customFormat="1" ht="91.8" customHeight="1" x14ac:dyDescent="0.25">
      <c r="A73" s="44" t="s">
        <v>226</v>
      </c>
      <c r="B73" s="41" t="s">
        <v>155</v>
      </c>
      <c r="C73" s="41">
        <v>2</v>
      </c>
      <c r="D73" s="43">
        <v>56</v>
      </c>
      <c r="E73" s="47">
        <v>690</v>
      </c>
      <c r="F73" s="41" t="str">
        <f t="shared" si="2"/>
        <v>P20Q1010</v>
      </c>
      <c r="G73" s="43" t="s">
        <v>98</v>
      </c>
      <c r="H73"/>
      <c r="I73"/>
    </row>
    <row r="74" spans="1:9" s="42" customFormat="1" ht="126.6" customHeight="1" x14ac:dyDescent="0.25">
      <c r="A74" s="44" t="s">
        <v>227</v>
      </c>
      <c r="B74" s="41" t="s">
        <v>156</v>
      </c>
      <c r="C74" s="41">
        <v>1</v>
      </c>
      <c r="D74" s="43">
        <v>56</v>
      </c>
      <c r="E74" s="47">
        <v>688.84999999999991</v>
      </c>
      <c r="F74" s="41" t="str">
        <f t="shared" si="2"/>
        <v>P20Q1011</v>
      </c>
      <c r="G74" s="43" t="s">
        <v>98</v>
      </c>
      <c r="H74"/>
      <c r="I74"/>
    </row>
    <row r="75" spans="1:9" s="42" customFormat="1" x14ac:dyDescent="0.25">
      <c r="A75" s="44" t="s">
        <v>182</v>
      </c>
      <c r="B75" s="41" t="s">
        <v>239</v>
      </c>
      <c r="C75" s="41">
        <v>12</v>
      </c>
      <c r="D75" s="43">
        <v>56</v>
      </c>
      <c r="E75" s="46">
        <v>300</v>
      </c>
      <c r="F75" s="41" t="str">
        <f t="shared" si="2"/>
        <v>P00Q1001</v>
      </c>
      <c r="G75" s="43" t="s">
        <v>98</v>
      </c>
      <c r="H75"/>
      <c r="I75"/>
    </row>
    <row r="76" spans="1:9" s="42" customFormat="1" x14ac:dyDescent="0.25">
      <c r="A76" s="44" t="s">
        <v>183</v>
      </c>
      <c r="B76" s="41" t="s">
        <v>240</v>
      </c>
      <c r="C76" s="41">
        <v>15</v>
      </c>
      <c r="D76" s="43">
        <v>56</v>
      </c>
      <c r="E76" s="46">
        <v>300</v>
      </c>
      <c r="F76" s="41" t="str">
        <f t="shared" ref="F76:F77" si="3">B76</f>
        <v>P00Q1002</v>
      </c>
      <c r="G76" s="43" t="s">
        <v>98</v>
      </c>
      <c r="H76"/>
      <c r="I76"/>
    </row>
    <row r="77" spans="1:9" s="42" customFormat="1" x14ac:dyDescent="0.25">
      <c r="A77" s="44" t="s">
        <v>181</v>
      </c>
      <c r="B77" s="41" t="s">
        <v>241</v>
      </c>
      <c r="C77" s="41">
        <v>42</v>
      </c>
      <c r="D77" s="43">
        <v>56</v>
      </c>
      <c r="E77" s="46">
        <v>500</v>
      </c>
      <c r="F77" s="41" t="str">
        <f t="shared" si="3"/>
        <v>P00Q1003</v>
      </c>
      <c r="G77" s="43" t="s">
        <v>98</v>
      </c>
      <c r="H77"/>
      <c r="I77"/>
    </row>
  </sheetData>
  <autoFilter ref="A1:G788" xr:uid="{00000000-0009-0000-0000-000001000000}">
    <sortState ref="A2:G789">
      <sortCondition ref="B1:B789"/>
    </sortState>
  </autoFilter>
  <phoneticPr fontId="17" type="noConversion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1</vt:i4>
      </vt:variant>
    </vt:vector>
  </HeadingPairs>
  <TitlesOfParts>
    <vt:vector size="3" baseType="lpstr">
      <vt:lpstr>Final Qty</vt:lpstr>
      <vt:lpstr>Stock</vt:lpstr>
      <vt:lpstr>'Final Qty'!Print_Area</vt:lpstr>
    </vt:vector>
  </TitlesOfParts>
  <Company>Richemont SA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aviva-hh.gong</dc:creator>
  <cp:lastModifiedBy>Lingyi Li</cp:lastModifiedBy>
  <dcterms:created xsi:type="dcterms:W3CDTF">2019-04-22T02:58:12Z</dcterms:created>
  <dcterms:modified xsi:type="dcterms:W3CDTF">2019-05-05T08:46:35Z</dcterms:modified>
</cp:coreProperties>
</file>